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codeName="ThisWorkbook"/>
  <mc:AlternateContent xmlns:mc="http://schemas.openxmlformats.org/markup-compatibility/2006">
    <mc:Choice Requires="x15">
      <x15ac:absPath xmlns:x15ac="http://schemas.microsoft.com/office/spreadsheetml/2010/11/ac" url="/Users/albrace/Desktop/250417_advance/"/>
    </mc:Choice>
  </mc:AlternateContent>
  <xr:revisionPtr revIDLastSave="0" documentId="13_ncr:1_{4DC2B914-E27F-B142-BEE9-8024B2B10BB4}" xr6:coauthVersionLast="47" xr6:coauthVersionMax="47" xr10:uidLastSave="{00000000-0000-0000-0000-000000000000}"/>
  <bookViews>
    <workbookView xWindow="1140" yWindow="-21100" windowWidth="28880" windowHeight="21100" xr2:uid="{00000000-000D-0000-FFFF-FFFF00000000}"/>
  </bookViews>
  <sheets>
    <sheet name="注文書" sheetId="10" r:id="rId1"/>
    <sheet name="リスト①" sheetId="11" r:id="rId2"/>
  </sheets>
  <externalReferences>
    <externalReference r:id="rId3"/>
  </externalReferences>
  <definedNames>
    <definedName name="_xlnm.Print_Area" localSheetId="0">注文書!$A$1:$BT$55</definedName>
    <definedName name="品名">[1]Sheet1!$B$23:$B$29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E27" i="10" l="1"/>
  <c r="BE35" i="10" s="1"/>
  <c r="BE32" i="10"/>
  <c r="D26" i="10"/>
  <c r="AH8" i="10"/>
  <c r="BE8" i="10"/>
  <c r="H8" i="10"/>
  <c r="C51" i="11"/>
  <c r="C52" i="11"/>
  <c r="C53" i="11"/>
  <c r="C54" i="11"/>
  <c r="C55" i="11"/>
  <c r="C56" i="11"/>
  <c r="C57" i="11"/>
  <c r="C50" i="11"/>
  <c r="C49" i="11"/>
  <c r="C48" i="11"/>
  <c r="C26" i="11"/>
  <c r="C27" i="11"/>
  <c r="C25" i="11"/>
  <c r="C15" i="11"/>
  <c r="H15" i="11"/>
  <c r="H14" i="11"/>
  <c r="H13" i="11"/>
  <c r="H12" i="11"/>
  <c r="H11" i="11"/>
  <c r="H10" i="11"/>
  <c r="H9" i="11"/>
  <c r="H8" i="11"/>
  <c r="H7" i="11"/>
  <c r="H6" i="11"/>
  <c r="H5" i="11"/>
  <c r="H4" i="11"/>
  <c r="C40" i="11"/>
  <c r="C39" i="11"/>
  <c r="C38" i="11"/>
  <c r="C37" i="11"/>
  <c r="C36" i="11"/>
  <c r="C35" i="11"/>
  <c r="C34" i="11"/>
  <c r="C33" i="11"/>
  <c r="C32" i="11"/>
  <c r="C31" i="11"/>
  <c r="C30" i="11"/>
  <c r="C29" i="11"/>
  <c r="C28" i="11"/>
  <c r="C24" i="11"/>
  <c r="C23" i="11"/>
  <c r="C22" i="11"/>
  <c r="C21" i="11"/>
  <c r="C20" i="11"/>
  <c r="C19" i="11"/>
  <c r="C18" i="11"/>
  <c r="C17" i="11"/>
  <c r="C16" i="11"/>
  <c r="C14" i="11"/>
  <c r="C13" i="11"/>
  <c r="C12" i="11"/>
  <c r="C11" i="11"/>
  <c r="C10" i="11"/>
  <c r="C9" i="11"/>
  <c r="C8" i="11"/>
  <c r="C7" i="11"/>
  <c r="C6" i="11"/>
  <c r="C5" i="11"/>
  <c r="C4" i="11"/>
  <c r="C3" i="11"/>
  <c r="AT31"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森谷 よし子</author>
    <author>tyouser88</author>
    <author>星野 久忠</author>
  </authors>
  <commentList>
    <comment ref="D8" authorId="0" shapeId="0" xr:uid="{75F26679-EAB3-497D-9E6F-BA7445A0224D}">
      <text>
        <r>
          <rPr>
            <b/>
            <sz val="9"/>
            <color rgb="FFFF0000"/>
            <rFont val="Meiryo UI"/>
            <family val="2"/>
            <charset val="128"/>
          </rPr>
          <t>番号入力</t>
        </r>
      </text>
    </comment>
    <comment ref="AB13" authorId="1" shapeId="0" xr:uid="{617A0305-5223-4B2F-BEDC-20AECCF02648}">
      <text>
        <r>
          <rPr>
            <sz val="9"/>
            <color indexed="81"/>
            <rFont val="HG丸ｺﾞｼｯｸM-PRO"/>
            <family val="3"/>
            <charset val="128"/>
          </rPr>
          <t>※オリジナルの柄（２文字以上の単語、英単語含む）をご希望の場合、　別途料金1,100円税込が発生致します。</t>
        </r>
      </text>
    </comment>
    <comment ref="AB20" authorId="2" shapeId="0" xr:uid="{769EF5F4-034A-4860-BD40-33AD927182AE}">
      <text>
        <r>
          <rPr>
            <sz val="9"/>
            <color indexed="81"/>
            <rFont val="HG丸ｺﾞｼｯｸM-PRO"/>
            <family val="3"/>
            <charset val="128"/>
          </rPr>
          <t>※文字色は、ブルー・ピンク・レッドからお選び下さい。
※無料文字以外の漢字１文字は別途料金220円税込が発生致します。
アルファベット１文字は無料です。</t>
        </r>
      </text>
    </comment>
  </commentList>
</comments>
</file>

<file path=xl/sharedStrings.xml><?xml version="1.0" encoding="utf-8"?>
<sst xmlns="http://schemas.openxmlformats.org/spreadsheetml/2006/main" count="331" uniqueCount="222">
  <si>
    <t>種類</t>
    <rPh sb="0" eb="2">
      <t>シュルイ</t>
    </rPh>
    <phoneticPr fontId="3"/>
  </si>
  <si>
    <t>会社名</t>
    <rPh sb="0" eb="3">
      <t>カイシャメイ</t>
    </rPh>
    <phoneticPr fontId="3"/>
  </si>
  <si>
    <t>部署名</t>
    <rPh sb="0" eb="2">
      <t>ブショ</t>
    </rPh>
    <rPh sb="2" eb="3">
      <t>メイ</t>
    </rPh>
    <phoneticPr fontId="3"/>
  </si>
  <si>
    <t>役職名</t>
    <rPh sb="0" eb="3">
      <t>ヤクショクメイ</t>
    </rPh>
    <phoneticPr fontId="3"/>
  </si>
  <si>
    <t>お届日</t>
    <rPh sb="1" eb="2">
      <t>トド</t>
    </rPh>
    <rPh sb="2" eb="3">
      <t>ビ</t>
    </rPh>
    <phoneticPr fontId="1"/>
  </si>
  <si>
    <t>氏名</t>
    <rPh sb="0" eb="2">
      <t>シメイ</t>
    </rPh>
    <phoneticPr fontId="1"/>
  </si>
  <si>
    <t>頭書き</t>
    <rPh sb="0" eb="1">
      <t>アタマ</t>
    </rPh>
    <rPh sb="1" eb="2">
      <t>ガ</t>
    </rPh>
    <phoneticPr fontId="1"/>
  </si>
  <si>
    <t>都道府県</t>
    <rPh sb="0" eb="4">
      <t>トドウフケン</t>
    </rPh>
    <phoneticPr fontId="1"/>
  </si>
  <si>
    <t>市区郡</t>
    <rPh sb="0" eb="2">
      <t>シク</t>
    </rPh>
    <rPh sb="2" eb="3">
      <t>グン</t>
    </rPh>
    <phoneticPr fontId="1"/>
  </si>
  <si>
    <t>TEL</t>
    <phoneticPr fontId="1"/>
  </si>
  <si>
    <t>注文日</t>
    <phoneticPr fontId="1"/>
  </si>
  <si>
    <t>※木札・紙札は基本縦表記となります。アルファベットが含まれる社名等は横表記になる場合がございます。</t>
    <phoneticPr fontId="1"/>
  </si>
  <si>
    <t>胡　蝶　蘭</t>
    <rPh sb="0" eb="1">
      <t>コ</t>
    </rPh>
    <rPh sb="2" eb="3">
      <t>チョウ</t>
    </rPh>
    <rPh sb="4" eb="5">
      <t>ラン</t>
    </rPh>
    <phoneticPr fontId="1"/>
  </si>
  <si>
    <t>観葉植物</t>
    <rPh sb="0" eb="2">
      <t>カンヨウ</t>
    </rPh>
    <rPh sb="2" eb="4">
      <t>ショクブツ</t>
    </rPh>
    <phoneticPr fontId="1"/>
  </si>
  <si>
    <t>商品</t>
    <rPh sb="0" eb="2">
      <t>ショウヒン</t>
    </rPh>
    <phoneticPr fontId="3"/>
  </si>
  <si>
    <t>郵便番号</t>
    <rPh sb="0" eb="4">
      <t>ユウビンバンゴウ</t>
    </rPh>
    <phoneticPr fontId="3"/>
  </si>
  <si>
    <t>-</t>
    <phoneticPr fontId="1"/>
  </si>
  <si>
    <t>出荷地</t>
    <rPh sb="0" eb="2">
      <t>シュッカ</t>
    </rPh>
    <rPh sb="2" eb="3">
      <t>チ</t>
    </rPh>
    <phoneticPr fontId="1"/>
  </si>
  <si>
    <t>出荷日</t>
    <rPh sb="0" eb="3">
      <t>シュッカビ</t>
    </rPh>
    <phoneticPr fontId="1"/>
  </si>
  <si>
    <t>出荷方法</t>
    <rPh sb="0" eb="2">
      <t>シュッカ</t>
    </rPh>
    <rPh sb="2" eb="4">
      <t>ホウホウ</t>
    </rPh>
    <phoneticPr fontId="1"/>
  </si>
  <si>
    <t>様</t>
    <rPh sb="0" eb="1">
      <t>サマ</t>
    </rPh>
    <phoneticPr fontId="1"/>
  </si>
  <si>
    <t>ラスターポット8号</t>
    <rPh sb="8" eb="9">
      <t>ゴウ</t>
    </rPh>
    <phoneticPr fontId="1"/>
  </si>
  <si>
    <t>ラスターポット10号</t>
    <rPh sb="9" eb="10">
      <t>ゴウ</t>
    </rPh>
    <phoneticPr fontId="1"/>
  </si>
  <si>
    <t>陶器鉢（白）8号</t>
    <rPh sb="0" eb="2">
      <t>トウキ</t>
    </rPh>
    <rPh sb="2" eb="3">
      <t>ハチ</t>
    </rPh>
    <rPh sb="4" eb="5">
      <t>シロ</t>
    </rPh>
    <rPh sb="7" eb="8">
      <t>ゴウ</t>
    </rPh>
    <phoneticPr fontId="1"/>
  </si>
  <si>
    <t>陶器鉢（黒）8号</t>
    <rPh sb="0" eb="2">
      <t>トウキ</t>
    </rPh>
    <rPh sb="2" eb="3">
      <t>ハチ</t>
    </rPh>
    <rPh sb="4" eb="5">
      <t>クロ</t>
    </rPh>
    <rPh sb="7" eb="8">
      <t>ゴウ</t>
    </rPh>
    <phoneticPr fontId="1"/>
  </si>
  <si>
    <t>陶器鉢（白）10号</t>
    <rPh sb="0" eb="2">
      <t>トウキ</t>
    </rPh>
    <rPh sb="2" eb="3">
      <t>ハチ</t>
    </rPh>
    <rPh sb="4" eb="5">
      <t>シロ</t>
    </rPh>
    <rPh sb="8" eb="9">
      <t>ゴウ</t>
    </rPh>
    <phoneticPr fontId="1"/>
  </si>
  <si>
    <t>陶器鉢（黒）10号</t>
    <rPh sb="0" eb="2">
      <t>トウキ</t>
    </rPh>
    <rPh sb="2" eb="3">
      <t>ハチ</t>
    </rPh>
    <rPh sb="4" eb="5">
      <t>クロ</t>
    </rPh>
    <rPh sb="8" eb="9">
      <t>ゴウ</t>
    </rPh>
    <phoneticPr fontId="1"/>
  </si>
  <si>
    <t>年</t>
    <rPh sb="0" eb="1">
      <t>ネン</t>
    </rPh>
    <phoneticPr fontId="1"/>
  </si>
  <si>
    <t>月</t>
    <rPh sb="0" eb="1">
      <t>ツキ</t>
    </rPh>
    <phoneticPr fontId="1"/>
  </si>
  <si>
    <t>日</t>
    <rPh sb="0" eb="1">
      <t>ヒ</t>
    </rPh>
    <phoneticPr fontId="1"/>
  </si>
  <si>
    <t>（</t>
    <phoneticPr fontId="1"/>
  </si>
  <si>
    <t>）</t>
    <phoneticPr fontId="1"/>
  </si>
  <si>
    <t>発注ご担当者様</t>
    <rPh sb="0" eb="2">
      <t>ハッチュウ</t>
    </rPh>
    <rPh sb="3" eb="6">
      <t>タントウシャ</t>
    </rPh>
    <rPh sb="6" eb="7">
      <t>サマ</t>
    </rPh>
    <phoneticPr fontId="1"/>
  </si>
  <si>
    <t>ビル･マンション名</t>
    <rPh sb="8" eb="9">
      <t>メイ</t>
    </rPh>
    <phoneticPr fontId="3"/>
  </si>
  <si>
    <t>町村･番地</t>
    <rPh sb="0" eb="1">
      <t>マチ</t>
    </rPh>
    <rPh sb="1" eb="2">
      <t>ムラ</t>
    </rPh>
    <rPh sb="3" eb="5">
      <t>バンチ</t>
    </rPh>
    <phoneticPr fontId="3"/>
  </si>
  <si>
    <t>白</t>
    <rPh sb="0" eb="1">
      <t>シロ</t>
    </rPh>
    <phoneticPr fontId="1"/>
  </si>
  <si>
    <t>ピンク</t>
    <phoneticPr fontId="1"/>
  </si>
  <si>
    <t>ラッピング</t>
    <phoneticPr fontId="1"/>
  </si>
  <si>
    <t>ピンク系</t>
    <rPh sb="3" eb="4">
      <t>ケイ</t>
    </rPh>
    <phoneticPr fontId="1"/>
  </si>
  <si>
    <t>オレンジ系</t>
    <rPh sb="4" eb="5">
      <t>ケイ</t>
    </rPh>
    <phoneticPr fontId="1"/>
  </si>
  <si>
    <t>グリーン系</t>
    <rPh sb="4" eb="5">
      <t>ケイ</t>
    </rPh>
    <phoneticPr fontId="1"/>
  </si>
  <si>
    <t>ブルー系</t>
    <rPh sb="3" eb="4">
      <t>ケイ</t>
    </rPh>
    <phoneticPr fontId="1"/>
  </si>
  <si>
    <t>パープル系</t>
    <rPh sb="4" eb="5">
      <t>ケイ</t>
    </rPh>
    <phoneticPr fontId="1"/>
  </si>
  <si>
    <t>色味おまかせ</t>
    <rPh sb="0" eb="2">
      <t>イロミ</t>
    </rPh>
    <phoneticPr fontId="1"/>
  </si>
  <si>
    <t>レッド系</t>
    <rPh sb="3" eb="4">
      <t>ケイ</t>
    </rPh>
    <phoneticPr fontId="1"/>
  </si>
  <si>
    <t>イエロー＆オレンジ系</t>
    <rPh sb="9" eb="10">
      <t>ケイ</t>
    </rPh>
    <phoneticPr fontId="1"/>
  </si>
  <si>
    <t>ホワイト＆グリーン系</t>
    <rPh sb="9" eb="10">
      <t>ケイ</t>
    </rPh>
    <phoneticPr fontId="1"/>
  </si>
  <si>
    <t>ホワイト系（お供え用）</t>
    <rPh sb="4" eb="5">
      <t>ケイ</t>
    </rPh>
    <rPh sb="7" eb="8">
      <t>ソナ</t>
    </rPh>
    <rPh sb="9" eb="10">
      <t>ヨウ</t>
    </rPh>
    <phoneticPr fontId="1"/>
  </si>
  <si>
    <t>ホワイト+淡色（お供え用）</t>
    <rPh sb="5" eb="7">
      <t>タンショク</t>
    </rPh>
    <rPh sb="9" eb="10">
      <t>ソナ</t>
    </rPh>
    <rPh sb="11" eb="12">
      <t>ヨウ</t>
    </rPh>
    <phoneticPr fontId="1"/>
  </si>
  <si>
    <t>スタンド用木札</t>
    <rPh sb="4" eb="5">
      <t>ヨウ</t>
    </rPh>
    <rPh sb="5" eb="7">
      <t>キフダ</t>
    </rPh>
    <phoneticPr fontId="1"/>
  </si>
  <si>
    <t>紙札（無料）</t>
    <rPh sb="0" eb="1">
      <t>カミ</t>
    </rPh>
    <rPh sb="1" eb="2">
      <t>フダ</t>
    </rPh>
    <rPh sb="3" eb="5">
      <t>ムリョウ</t>
    </rPh>
    <phoneticPr fontId="1"/>
  </si>
  <si>
    <t>メッセージカード（無料）</t>
    <phoneticPr fontId="1"/>
  </si>
  <si>
    <t>祝</t>
    <rPh sb="0" eb="1">
      <t>シュク</t>
    </rPh>
    <phoneticPr fontId="1"/>
  </si>
  <si>
    <t>御祝</t>
    <rPh sb="0" eb="2">
      <t>オイワイ</t>
    </rPh>
    <phoneticPr fontId="1"/>
  </si>
  <si>
    <t>祝就任</t>
    <rPh sb="0" eb="1">
      <t>シュク</t>
    </rPh>
    <rPh sb="1" eb="3">
      <t>シュウニン</t>
    </rPh>
    <phoneticPr fontId="1"/>
  </si>
  <si>
    <t>移転御祝</t>
    <rPh sb="0" eb="2">
      <t>イテン</t>
    </rPh>
    <rPh sb="2" eb="4">
      <t>オイワイ</t>
    </rPh>
    <phoneticPr fontId="1"/>
  </si>
  <si>
    <t>バスケット（無料）</t>
    <rPh sb="6" eb="8">
      <t>ムリョウ</t>
    </rPh>
    <phoneticPr fontId="1"/>
  </si>
  <si>
    <t>〒</t>
    <phoneticPr fontId="1"/>
  </si>
  <si>
    <t>胡蝶蘭</t>
    <rPh sb="0" eb="3">
      <t>コチョウラン</t>
    </rPh>
    <phoneticPr fontId="1"/>
  </si>
  <si>
    <t>生花</t>
    <rPh sb="0" eb="2">
      <t>セイカ</t>
    </rPh>
    <phoneticPr fontId="1"/>
  </si>
  <si>
    <t>鉢物</t>
    <rPh sb="0" eb="2">
      <t>ハチモノ</t>
    </rPh>
    <phoneticPr fontId="1"/>
  </si>
  <si>
    <t>ご 依 頼 主 様</t>
    <phoneticPr fontId="3"/>
  </si>
  <si>
    <t>花色</t>
    <rPh sb="0" eb="2">
      <t>ハナイロ</t>
    </rPh>
    <phoneticPr fontId="1"/>
  </si>
  <si>
    <t>色味希望</t>
    <rPh sb="0" eb="2">
      <t>イロミ</t>
    </rPh>
    <rPh sb="2" eb="4">
      <t>キボウ</t>
    </rPh>
    <phoneticPr fontId="1"/>
  </si>
  <si>
    <t>鉢カバー</t>
    <rPh sb="0" eb="1">
      <t>ハチ</t>
    </rPh>
    <phoneticPr fontId="1"/>
  </si>
  <si>
    <t>柄</t>
    <rPh sb="0" eb="1">
      <t>ガラ</t>
    </rPh>
    <phoneticPr fontId="1"/>
  </si>
  <si>
    <t>文字</t>
    <rPh sb="0" eb="2">
      <t>モジ</t>
    </rPh>
    <phoneticPr fontId="1"/>
  </si>
  <si>
    <t>ラメ</t>
    <phoneticPr fontId="1"/>
  </si>
  <si>
    <t>当社
使用欄</t>
    <rPh sb="0" eb="2">
      <t>トウシャ</t>
    </rPh>
    <rPh sb="3" eb="6">
      <t>シヨウラン</t>
    </rPh>
    <phoneticPr fontId="1"/>
  </si>
  <si>
    <t>↓　お選びいただいた商品のオプションを選択して下さい。↓</t>
    <phoneticPr fontId="1"/>
  </si>
  <si>
    <t>①商品合計金額</t>
    <rPh sb="1" eb="3">
      <t>ショウヒン</t>
    </rPh>
    <rPh sb="3" eb="5">
      <t>ゴウケイ</t>
    </rPh>
    <rPh sb="5" eb="7">
      <t>キンガク</t>
    </rPh>
    <rPh sb="6" eb="7">
      <t>ゴウキン</t>
    </rPh>
    <phoneticPr fontId="1"/>
  </si>
  <si>
    <t>②オプション合計金額</t>
    <rPh sb="6" eb="8">
      <t>ゴウケイ</t>
    </rPh>
    <rPh sb="8" eb="10">
      <t>キンガク</t>
    </rPh>
    <rPh sb="9" eb="10">
      <t>ゴウキン</t>
    </rPh>
    <phoneticPr fontId="1"/>
  </si>
  <si>
    <t>③立札金額</t>
    <rPh sb="1" eb="3">
      <t>タテフダ</t>
    </rPh>
    <rPh sb="3" eb="5">
      <t>キンガク</t>
    </rPh>
    <phoneticPr fontId="1"/>
  </si>
  <si>
    <t>① + ② + ③ 合計金額</t>
    <rPh sb="10" eb="12">
      <t>ゴウケイ</t>
    </rPh>
    <rPh sb="12" eb="14">
      <t>キンガク</t>
    </rPh>
    <rPh sb="13" eb="14">
      <t>ゴウキン</t>
    </rPh>
    <phoneticPr fontId="1"/>
  </si>
  <si>
    <t>単価/税込</t>
    <rPh sb="0" eb="2">
      <t>タンカ</t>
    </rPh>
    <rPh sb="3" eb="5">
      <t>ゼイコ</t>
    </rPh>
    <phoneticPr fontId="1"/>
  </si>
  <si>
    <t>数量</t>
    <rPh sb="0" eb="2">
      <t>スウリョウ</t>
    </rPh>
    <phoneticPr fontId="1"/>
  </si>
  <si>
    <t>円</t>
    <rPh sb="0" eb="1">
      <t>エン</t>
    </rPh>
    <phoneticPr fontId="1"/>
  </si>
  <si>
    <t>（込）</t>
    <phoneticPr fontId="1"/>
  </si>
  <si>
    <t>その他（下の欄にご入力ください）</t>
    <rPh sb="2" eb="3">
      <t>タ</t>
    </rPh>
    <rPh sb="4" eb="5">
      <t>シタ</t>
    </rPh>
    <rPh sb="6" eb="7">
      <t>ラン</t>
    </rPh>
    <rPh sb="9" eb="11">
      <t>ニュウリョク</t>
    </rPh>
    <phoneticPr fontId="1"/>
  </si>
  <si>
    <t>祝移転</t>
    <rPh sb="0" eb="1">
      <t>シュク</t>
    </rPh>
    <rPh sb="1" eb="3">
      <t>イテン</t>
    </rPh>
    <phoneticPr fontId="1"/>
  </si>
  <si>
    <t>祝開店</t>
    <rPh sb="0" eb="1">
      <t>シュク</t>
    </rPh>
    <rPh sb="1" eb="3">
      <t>カイテン</t>
    </rPh>
    <phoneticPr fontId="1"/>
  </si>
  <si>
    <t>ゴールド（＋550円）</t>
    <rPh sb="9" eb="10">
      <t>エン</t>
    </rPh>
    <phoneticPr fontId="1"/>
  </si>
  <si>
    <t>シルバー（＋550円）</t>
    <rPh sb="9" eb="10">
      <t>エン</t>
    </rPh>
    <phoneticPr fontId="1"/>
  </si>
  <si>
    <t>ホワイト（＋550円）</t>
    <rPh sb="9" eb="10">
      <t>エン</t>
    </rPh>
    <phoneticPr fontId="1"/>
  </si>
  <si>
    <t>お 届 け　先 様</t>
    <rPh sb="2" eb="3">
      <t>トドケ</t>
    </rPh>
    <rPh sb="6" eb="7">
      <t>サキ</t>
    </rPh>
    <rPh sb="8" eb="9">
      <t>サマ</t>
    </rPh>
    <phoneticPr fontId="3"/>
  </si>
  <si>
    <t>※上記のお届け先様、ご依頼主様の情報が納品書に印字されます。</t>
    <rPh sb="1" eb="3">
      <t>ジョウキ</t>
    </rPh>
    <rPh sb="5" eb="6">
      <t>トド</t>
    </rPh>
    <rPh sb="7" eb="8">
      <t>サキ</t>
    </rPh>
    <rPh sb="8" eb="9">
      <t>サマ</t>
    </rPh>
    <rPh sb="11" eb="14">
      <t>イライヌシ</t>
    </rPh>
    <rPh sb="14" eb="15">
      <t>サマ</t>
    </rPh>
    <rPh sb="16" eb="18">
      <t>ジョウホウ</t>
    </rPh>
    <rPh sb="19" eb="22">
      <t>ノウヒンショ</t>
    </rPh>
    <rPh sb="23" eb="25">
      <t>インジ</t>
    </rPh>
    <phoneticPr fontId="1"/>
  </si>
  <si>
    <t>御祝用おまかせ</t>
    <rPh sb="0" eb="3">
      <t>オイワイヨウ</t>
    </rPh>
    <phoneticPr fontId="1"/>
  </si>
  <si>
    <t>その他（ご希望の文言を下記の欄記入ください↓）</t>
    <rPh sb="2" eb="3">
      <t>タ</t>
    </rPh>
    <rPh sb="5" eb="7">
      <t>キボウ</t>
    </rPh>
    <rPh sb="8" eb="10">
      <t>モンゴン</t>
    </rPh>
    <rPh sb="11" eb="13">
      <t>カキ</t>
    </rPh>
    <rPh sb="14" eb="15">
      <t>ラン</t>
    </rPh>
    <rPh sb="15" eb="17">
      <t>キニュウ</t>
    </rPh>
    <phoneticPr fontId="1"/>
  </si>
  <si>
    <t>時間指定</t>
    <rPh sb="0" eb="4">
      <t>ジカンシテイ</t>
    </rPh>
    <phoneticPr fontId="1"/>
  </si>
  <si>
    <t>赤リップ（大輪のみ）</t>
    <rPh sb="0" eb="1">
      <t>アカ</t>
    </rPh>
    <rPh sb="5" eb="7">
      <t>タイリン</t>
    </rPh>
    <phoneticPr fontId="1"/>
  </si>
  <si>
    <t>化　粧　蘭</t>
    <rPh sb="0" eb="1">
      <t>カ</t>
    </rPh>
    <rPh sb="2" eb="3">
      <t>ショウ</t>
    </rPh>
    <rPh sb="4" eb="5">
      <t>ラン</t>
    </rPh>
    <phoneticPr fontId="1"/>
  </si>
  <si>
    <t>花　　束
アレンジ
スタンド花</t>
    <rPh sb="0" eb="1">
      <t>ハナ</t>
    </rPh>
    <rPh sb="3" eb="4">
      <t>タバ</t>
    </rPh>
    <rPh sb="14" eb="15">
      <t>ハナ</t>
    </rPh>
    <phoneticPr fontId="1"/>
  </si>
  <si>
    <t>その他ご要望</t>
    <rPh sb="2" eb="3">
      <t>ホカ</t>
    </rPh>
    <rPh sb="4" eb="6">
      <t>ヨウボウ</t>
    </rPh>
    <phoneticPr fontId="1"/>
  </si>
  <si>
    <r>
      <rPr>
        <sz val="14"/>
        <color theme="1"/>
        <rFont val="HG丸ｺﾞｼｯｸM-PRO"/>
        <family val="3"/>
        <charset val="128"/>
      </rPr>
      <t xml:space="preserve">本 </t>
    </r>
    <r>
      <rPr>
        <sz val="9"/>
        <color theme="1"/>
        <rFont val="HG丸ｺﾞｼｯｸM-PRO"/>
        <family val="3"/>
        <charset val="128"/>
      </rPr>
      <t xml:space="preserve">
　×2,750(込)</t>
    </r>
    <rPh sb="0" eb="1">
      <t>ホン</t>
    </rPh>
    <rPh sb="11" eb="12">
      <t>コミ</t>
    </rPh>
    <phoneticPr fontId="1"/>
  </si>
  <si>
    <t>化粧柄 その他</t>
    <rPh sb="0" eb="2">
      <t>ケショウ</t>
    </rPh>
    <rPh sb="2" eb="3">
      <t>ガラ</t>
    </rPh>
    <rPh sb="6" eb="7">
      <t>ホカ</t>
    </rPh>
    <phoneticPr fontId="1"/>
  </si>
  <si>
    <t>化粧文字 その他</t>
    <rPh sb="0" eb="2">
      <t>ケショウ</t>
    </rPh>
    <rPh sb="2" eb="4">
      <t>モジ</t>
    </rPh>
    <rPh sb="7" eb="8">
      <t>ホカ</t>
    </rPh>
    <phoneticPr fontId="1"/>
  </si>
  <si>
    <t>【 ご注文書 】</t>
    <rPh sb="3" eb="6">
      <t>チュウモンショ</t>
    </rPh>
    <phoneticPr fontId="1"/>
  </si>
  <si>
    <t>－</t>
    <phoneticPr fontId="1"/>
  </si>
  <si>
    <t>会社名</t>
    <rPh sb="0" eb="3">
      <t>カイシャメイ</t>
    </rPh>
    <phoneticPr fontId="1"/>
  </si>
  <si>
    <t>画像</t>
    <rPh sb="0" eb="2">
      <t>ガゾウ</t>
    </rPh>
    <phoneticPr fontId="1"/>
  </si>
  <si>
    <t>画像送信</t>
    <rPh sb="0" eb="2">
      <t>ガゾウ</t>
    </rPh>
    <rPh sb="2" eb="4">
      <t>ソウシン</t>
    </rPh>
    <phoneticPr fontId="1"/>
  </si>
  <si>
    <t>＋330円(込)</t>
    <rPh sb="4" eb="5">
      <t>エン</t>
    </rPh>
    <rPh sb="5" eb="8">
      <t>コミ</t>
    </rPh>
    <phoneticPr fontId="1"/>
  </si>
  <si>
    <t>送信先アドレス</t>
    <rPh sb="0" eb="3">
      <t>ソウシンサキ</t>
    </rPh>
    <phoneticPr fontId="1"/>
  </si>
  <si>
    <t>内容</t>
    <rPh sb="0" eb="2">
      <t>ナイヨウ</t>
    </rPh>
    <phoneticPr fontId="1"/>
  </si>
  <si>
    <t>株式会社ニューギン・アドバンス</t>
    <rPh sb="0" eb="2">
      <t>カブシキ</t>
    </rPh>
    <rPh sb="2" eb="4">
      <t>カイシャ</t>
    </rPh>
    <phoneticPr fontId="1"/>
  </si>
  <si>
    <t>出荷担当使用欄</t>
    <phoneticPr fontId="1"/>
  </si>
  <si>
    <t>MAIL：na.flower@newgin.co.jp</t>
    <phoneticPr fontId="1"/>
  </si>
  <si>
    <t>東京都台東区東上野3-15-1
ニューギン上野ビル</t>
    <rPh sb="0" eb="3">
      <t>トウキョウト</t>
    </rPh>
    <rPh sb="3" eb="6">
      <t>タイトウク</t>
    </rPh>
    <rPh sb="6" eb="9">
      <t>ヒガシウエノ</t>
    </rPh>
    <rPh sb="21" eb="23">
      <t>ウエノ</t>
    </rPh>
    <phoneticPr fontId="1"/>
  </si>
  <si>
    <t>ご請求先様</t>
    <rPh sb="1" eb="4">
      <t>セイキュウサキ</t>
    </rPh>
    <rPh sb="4" eb="5">
      <t>サマ</t>
    </rPh>
    <phoneticPr fontId="1"/>
  </si>
  <si>
    <t>住所</t>
    <rPh sb="0" eb="2">
      <t>ジュウショ</t>
    </rPh>
    <phoneticPr fontId="1"/>
  </si>
  <si>
    <t>ご請求先が上記と異なる場合は、下記へご入力をお願い致します。</t>
    <rPh sb="1" eb="4">
      <t>セイキュウサキ</t>
    </rPh>
    <rPh sb="5" eb="7">
      <t>ジョウキ</t>
    </rPh>
    <rPh sb="8" eb="9">
      <t>コト</t>
    </rPh>
    <rPh sb="11" eb="13">
      <t>バアイ</t>
    </rPh>
    <rPh sb="15" eb="17">
      <t>カキ</t>
    </rPh>
    <rPh sb="19" eb="21">
      <t>ニュウリョク</t>
    </rPh>
    <rPh sb="23" eb="24">
      <t>ネガ</t>
    </rPh>
    <rPh sb="25" eb="26">
      <t>イタ</t>
    </rPh>
    <phoneticPr fontId="1"/>
  </si>
  <si>
    <t>連名者様
（役職/氏名）</t>
    <phoneticPr fontId="1"/>
  </si>
  <si>
    <t>連名者様
（役職/氏名）</t>
    <rPh sb="0" eb="2">
      <t>レンメイ</t>
    </rPh>
    <rPh sb="2" eb="3">
      <t>シャ</t>
    </rPh>
    <rPh sb="3" eb="4">
      <t>サマ</t>
    </rPh>
    <rPh sb="6" eb="8">
      <t>ヤクショク</t>
    </rPh>
    <rPh sb="9" eb="11">
      <t>シメイ</t>
    </rPh>
    <phoneticPr fontId="1"/>
  </si>
  <si>
    <t>〈お問い合わせ先〉</t>
    <rPh sb="2" eb="3">
      <t>ト</t>
    </rPh>
    <rPh sb="4" eb="5">
      <t>ア</t>
    </rPh>
    <rPh sb="7" eb="8">
      <t>サキ</t>
    </rPh>
    <phoneticPr fontId="1"/>
  </si>
  <si>
    <t>※ご注文日が土曜・日曜・祝日、および平日16時以降のご注文の場合は翌営業日のご注文受付となりますので予めご了承ください。</t>
    <phoneticPr fontId="1"/>
  </si>
  <si>
    <t>※お届け時間AM・PMのご希望に添えない場合がございますのでご了承下さい。</t>
    <phoneticPr fontId="1"/>
  </si>
  <si>
    <t>立札等詳細</t>
    <rPh sb="0" eb="2">
      <t>タテフダ</t>
    </rPh>
    <rPh sb="2" eb="3">
      <t>ナド</t>
    </rPh>
    <rPh sb="3" eb="5">
      <t>ショウサイ</t>
    </rPh>
    <phoneticPr fontId="1"/>
  </si>
  <si>
    <t>ゴールド系</t>
    <rPh sb="4" eb="5">
      <t>ケイ</t>
    </rPh>
    <phoneticPr fontId="1"/>
  </si>
  <si>
    <t>良品バスケット（濃茶）8号</t>
    <rPh sb="0" eb="2">
      <t>リョウヒン</t>
    </rPh>
    <rPh sb="8" eb="10">
      <t>コイチャ</t>
    </rPh>
    <rPh sb="12" eb="13">
      <t>ゴウ</t>
    </rPh>
    <phoneticPr fontId="1"/>
  </si>
  <si>
    <t>良品バスケット（薄茶）8号</t>
    <rPh sb="0" eb="2">
      <t>リョウヒン</t>
    </rPh>
    <rPh sb="8" eb="10">
      <t>ウスチャ</t>
    </rPh>
    <rPh sb="12" eb="13">
      <t>ゴウ</t>
    </rPh>
    <phoneticPr fontId="1"/>
  </si>
  <si>
    <t>良品バスケット（黒）8号</t>
    <rPh sb="0" eb="2">
      <t>リョウヒン</t>
    </rPh>
    <rPh sb="8" eb="9">
      <t>クロ</t>
    </rPh>
    <rPh sb="11" eb="12">
      <t>ゴウ</t>
    </rPh>
    <phoneticPr fontId="1"/>
  </si>
  <si>
    <t>良品バスケット（濃茶）10号</t>
    <rPh sb="0" eb="2">
      <t>リョウヒン</t>
    </rPh>
    <rPh sb="8" eb="10">
      <t>コイチャ</t>
    </rPh>
    <rPh sb="13" eb="14">
      <t>ゴウ</t>
    </rPh>
    <phoneticPr fontId="1"/>
  </si>
  <si>
    <t>良品バスケット（薄茶）10号</t>
    <rPh sb="0" eb="2">
      <t>リョウヒン</t>
    </rPh>
    <rPh sb="8" eb="10">
      <t>ウスチャ</t>
    </rPh>
    <rPh sb="13" eb="14">
      <t>ゴウ</t>
    </rPh>
    <phoneticPr fontId="1"/>
  </si>
  <si>
    <t>良品バスケット（黒）10号</t>
    <rPh sb="0" eb="2">
      <t>リョウヒン</t>
    </rPh>
    <rPh sb="8" eb="9">
      <t>クロ</t>
    </rPh>
    <rPh sb="12" eb="13">
      <t>ゴウ</t>
    </rPh>
    <phoneticPr fontId="1"/>
  </si>
  <si>
    <t>ライン
ストーン</t>
    <phoneticPr fontId="1"/>
  </si>
  <si>
    <r>
      <t xml:space="preserve">豪華ラッピング
</t>
    </r>
    <r>
      <rPr>
        <sz val="8"/>
        <rFont val="HG丸ｺﾞｼｯｸM-PRO"/>
        <family val="3"/>
        <charset val="128"/>
      </rPr>
      <t>+550円（込）</t>
    </r>
    <rPh sb="0" eb="2">
      <t>ゴウカ</t>
    </rPh>
    <rPh sb="12" eb="13">
      <t>エン</t>
    </rPh>
    <rPh sb="14" eb="15">
      <t>コ</t>
    </rPh>
    <phoneticPr fontId="1"/>
  </si>
  <si>
    <t>就任御祝</t>
    <rPh sb="0" eb="2">
      <t>シュウニン</t>
    </rPh>
    <rPh sb="2" eb="4">
      <t>オイワ</t>
    </rPh>
    <phoneticPr fontId="1"/>
  </si>
  <si>
    <t>商品名</t>
    <rPh sb="0" eb="3">
      <t>ショウヒンメイ</t>
    </rPh>
    <phoneticPr fontId="1"/>
  </si>
  <si>
    <t>番号</t>
    <rPh sb="0" eb="2">
      <t>バンゴウ</t>
    </rPh>
    <phoneticPr fontId="1"/>
  </si>
  <si>
    <t>胡蝶蘭3本立ハイグレード</t>
  </si>
  <si>
    <t>胡蝶蘭3本立ミドル</t>
  </si>
  <si>
    <t>胡蝶蘭3本立スタンダード</t>
  </si>
  <si>
    <t>胡蝶蘭5本立ハイグレード</t>
    <rPh sb="0" eb="3">
      <t>コチョウラン</t>
    </rPh>
    <rPh sb="4" eb="5">
      <t>ホン</t>
    </rPh>
    <rPh sb="5" eb="6">
      <t>タチ</t>
    </rPh>
    <phoneticPr fontId="1"/>
  </si>
  <si>
    <t>胡蝶蘭5本立ミドル</t>
    <rPh sb="0" eb="3">
      <t>コチョウラン</t>
    </rPh>
    <rPh sb="4" eb="5">
      <t>ホン</t>
    </rPh>
    <rPh sb="5" eb="6">
      <t>タチ</t>
    </rPh>
    <phoneticPr fontId="1"/>
  </si>
  <si>
    <t>胡蝶蘭5本立スタンダード</t>
    <rPh sb="0" eb="3">
      <t>コチョウラン</t>
    </rPh>
    <rPh sb="4" eb="5">
      <t>ホン</t>
    </rPh>
    <rPh sb="5" eb="6">
      <t>タチ</t>
    </rPh>
    <phoneticPr fontId="1"/>
  </si>
  <si>
    <t>ミディ胡蝶蘭3本立</t>
    <rPh sb="3" eb="6">
      <t>コチョウラン</t>
    </rPh>
    <rPh sb="7" eb="8">
      <t>ホン</t>
    </rPh>
    <rPh sb="8" eb="9">
      <t>タチ</t>
    </rPh>
    <phoneticPr fontId="1"/>
  </si>
  <si>
    <t>ミディ胡蝶蘭5本立</t>
    <rPh sb="3" eb="6">
      <t>コチョウラン</t>
    </rPh>
    <rPh sb="7" eb="8">
      <t>ホン</t>
    </rPh>
    <rPh sb="8" eb="9">
      <t>タチ</t>
    </rPh>
    <phoneticPr fontId="1"/>
  </si>
  <si>
    <t>胡蝶蘭3本立プレミアム</t>
    <rPh sb="0" eb="3">
      <t>コチョウラン</t>
    </rPh>
    <rPh sb="4" eb="5">
      <t>ホン</t>
    </rPh>
    <rPh sb="5" eb="6">
      <t>タチ</t>
    </rPh>
    <phoneticPr fontId="1"/>
  </si>
  <si>
    <t>胡蝶蘭5本立プレミアム</t>
    <rPh sb="0" eb="3">
      <t>コチョウラン</t>
    </rPh>
    <rPh sb="4" eb="5">
      <t>ホン</t>
    </rPh>
    <rPh sb="5" eb="6">
      <t>タチ</t>
    </rPh>
    <phoneticPr fontId="1"/>
  </si>
  <si>
    <t>胡蝶蘭7本立ハイグレード</t>
    <rPh sb="0" eb="3">
      <t>コチョウラン</t>
    </rPh>
    <rPh sb="4" eb="5">
      <t>ホン</t>
    </rPh>
    <rPh sb="5" eb="6">
      <t>タチ</t>
    </rPh>
    <phoneticPr fontId="1"/>
  </si>
  <si>
    <t>胡蝶蘭10本立ハイグレード</t>
    <rPh sb="0" eb="3">
      <t>コチョウラン</t>
    </rPh>
    <rPh sb="5" eb="6">
      <t>ホン</t>
    </rPh>
    <rPh sb="6" eb="7">
      <t>タチ</t>
    </rPh>
    <phoneticPr fontId="1"/>
  </si>
  <si>
    <t>胡蝶蘭20本立ハイグレード</t>
    <rPh sb="0" eb="3">
      <t>コチョウラン</t>
    </rPh>
    <rPh sb="5" eb="6">
      <t>ホン</t>
    </rPh>
    <rPh sb="6" eb="7">
      <t>タチ</t>
    </rPh>
    <phoneticPr fontId="1"/>
  </si>
  <si>
    <t>化粧蘭2本立</t>
    <rPh sb="0" eb="2">
      <t>ケショウ</t>
    </rPh>
    <rPh sb="2" eb="3">
      <t>ラン</t>
    </rPh>
    <rPh sb="4" eb="5">
      <t>ホン</t>
    </rPh>
    <rPh sb="5" eb="6">
      <t>タチ</t>
    </rPh>
    <phoneticPr fontId="1"/>
  </si>
  <si>
    <t>化粧蘭3本立</t>
    <rPh sb="0" eb="2">
      <t>ケショウ</t>
    </rPh>
    <rPh sb="2" eb="3">
      <t>ラン</t>
    </rPh>
    <rPh sb="4" eb="5">
      <t>ホン</t>
    </rPh>
    <rPh sb="5" eb="6">
      <t>タチ</t>
    </rPh>
    <phoneticPr fontId="1"/>
  </si>
  <si>
    <t>化粧蘭5本立</t>
    <rPh sb="0" eb="2">
      <t>ケショウ</t>
    </rPh>
    <rPh sb="2" eb="3">
      <t>ラン</t>
    </rPh>
    <rPh sb="4" eb="5">
      <t>ホン</t>
    </rPh>
    <rPh sb="5" eb="6">
      <t>タチ</t>
    </rPh>
    <phoneticPr fontId="1"/>
  </si>
  <si>
    <t>ミディ化粧蘭3本立</t>
    <rPh sb="3" eb="5">
      <t>ケショウ</t>
    </rPh>
    <rPh sb="5" eb="6">
      <t>ラン</t>
    </rPh>
    <rPh sb="7" eb="8">
      <t>ホン</t>
    </rPh>
    <rPh sb="8" eb="9">
      <t>タチ</t>
    </rPh>
    <phoneticPr fontId="1"/>
  </si>
  <si>
    <t>ミディ化粧蘭5本立</t>
    <rPh sb="3" eb="5">
      <t>ケショウ</t>
    </rPh>
    <rPh sb="5" eb="6">
      <t>ラン</t>
    </rPh>
    <rPh sb="7" eb="8">
      <t>ホン</t>
    </rPh>
    <rPh sb="8" eb="9">
      <t>ダ</t>
    </rPh>
    <phoneticPr fontId="1"/>
  </si>
  <si>
    <t>シンビジューム3本立</t>
  </si>
  <si>
    <t>シンビジューム5本立</t>
  </si>
  <si>
    <t>デンドロビューム6号</t>
  </si>
  <si>
    <t>デンドロビューム7号</t>
    <rPh sb="9" eb="10">
      <t>ゴウ</t>
    </rPh>
    <phoneticPr fontId="1"/>
  </si>
  <si>
    <t>アジサイ7寸</t>
    <rPh sb="5" eb="6">
      <t>スン</t>
    </rPh>
    <phoneticPr fontId="1"/>
  </si>
  <si>
    <t>グラマトフィラム3本立</t>
    <rPh sb="9" eb="10">
      <t>ホン</t>
    </rPh>
    <rPh sb="10" eb="11">
      <t>タチ</t>
    </rPh>
    <phoneticPr fontId="1"/>
  </si>
  <si>
    <t>オンシジューム5本立</t>
    <rPh sb="8" eb="9">
      <t>ホン</t>
    </rPh>
    <rPh sb="9" eb="10">
      <t>ダ</t>
    </rPh>
    <phoneticPr fontId="1"/>
  </si>
  <si>
    <t>デンファレ5本立</t>
    <rPh sb="6" eb="7">
      <t>ホン</t>
    </rPh>
    <rPh sb="7" eb="8">
      <t>ダ</t>
    </rPh>
    <phoneticPr fontId="1"/>
  </si>
  <si>
    <t>シクラメン6寸</t>
    <rPh sb="6" eb="7">
      <t>スン</t>
    </rPh>
    <phoneticPr fontId="1"/>
  </si>
  <si>
    <t>ポインセチア</t>
  </si>
  <si>
    <t>幸福の木8号鉢</t>
    <rPh sb="0" eb="2">
      <t>コウフク</t>
    </rPh>
    <rPh sb="3" eb="4">
      <t>キ</t>
    </rPh>
    <rPh sb="5" eb="6">
      <t>ゴウ</t>
    </rPh>
    <rPh sb="6" eb="7">
      <t>ハチ</t>
    </rPh>
    <phoneticPr fontId="1"/>
  </si>
  <si>
    <t>パキラ8号鉢</t>
    <rPh sb="4" eb="5">
      <t>ゴウ</t>
    </rPh>
    <rPh sb="5" eb="6">
      <t>ハチ</t>
    </rPh>
    <phoneticPr fontId="1"/>
  </si>
  <si>
    <t>ユッカ8号鉢</t>
    <rPh sb="4" eb="5">
      <t>ゴウ</t>
    </rPh>
    <rPh sb="5" eb="6">
      <t>ハチ</t>
    </rPh>
    <phoneticPr fontId="1"/>
  </si>
  <si>
    <t>カポック8号鉢</t>
  </si>
  <si>
    <t>ポトス8号鉢</t>
    <rPh sb="4" eb="5">
      <t>ゴウ</t>
    </rPh>
    <rPh sb="5" eb="6">
      <t>ハチ</t>
    </rPh>
    <phoneticPr fontId="1"/>
  </si>
  <si>
    <t>幸福の木10号鉢</t>
    <rPh sb="0" eb="2">
      <t>コウフク</t>
    </rPh>
    <rPh sb="3" eb="4">
      <t>キ</t>
    </rPh>
    <rPh sb="6" eb="7">
      <t>ゴウ</t>
    </rPh>
    <rPh sb="7" eb="8">
      <t>ハチ</t>
    </rPh>
    <phoneticPr fontId="1"/>
  </si>
  <si>
    <t>パキラ10号鉢</t>
    <rPh sb="5" eb="6">
      <t>ゴウ</t>
    </rPh>
    <rPh sb="6" eb="7">
      <t>ハチ</t>
    </rPh>
    <phoneticPr fontId="1"/>
  </si>
  <si>
    <t>ユッカ10号鉢</t>
    <rPh sb="5" eb="6">
      <t>ゴウ</t>
    </rPh>
    <rPh sb="6" eb="7">
      <t>ハチ</t>
    </rPh>
    <phoneticPr fontId="1"/>
  </si>
  <si>
    <t>カポック10号鉢</t>
    <rPh sb="6" eb="7">
      <t>ゴウ</t>
    </rPh>
    <rPh sb="7" eb="8">
      <t>ハチ</t>
    </rPh>
    <phoneticPr fontId="1"/>
  </si>
  <si>
    <t>ポトス10号鉢</t>
    <rPh sb="5" eb="6">
      <t>ゴウ</t>
    </rPh>
    <rPh sb="6" eb="7">
      <t>ハチ</t>
    </rPh>
    <phoneticPr fontId="1"/>
  </si>
  <si>
    <t>スタンド花1段</t>
    <rPh sb="4" eb="5">
      <t>バナ</t>
    </rPh>
    <rPh sb="6" eb="7">
      <t>ダン</t>
    </rPh>
    <phoneticPr fontId="1"/>
  </si>
  <si>
    <t>スタンド花2段</t>
    <rPh sb="4" eb="5">
      <t>ハナ</t>
    </rPh>
    <rPh sb="6" eb="7">
      <t>ダン</t>
    </rPh>
    <phoneticPr fontId="1"/>
  </si>
  <si>
    <t>花束各種</t>
    <rPh sb="0" eb="2">
      <t>ハナタバ</t>
    </rPh>
    <rPh sb="2" eb="4">
      <t>カクシュ</t>
    </rPh>
    <phoneticPr fontId="1"/>
  </si>
  <si>
    <t>アレンジメント各種</t>
    <rPh sb="7" eb="9">
      <t>カクシュ</t>
    </rPh>
    <phoneticPr fontId="1"/>
  </si>
  <si>
    <t>造花スタンド花1段</t>
    <rPh sb="0" eb="2">
      <t>ゾウカ</t>
    </rPh>
    <rPh sb="6" eb="7">
      <t>ハナ</t>
    </rPh>
    <rPh sb="8" eb="9">
      <t>ダン</t>
    </rPh>
    <phoneticPr fontId="1"/>
  </si>
  <si>
    <t>造花スタンド花2段</t>
    <rPh sb="0" eb="2">
      <t>ゾウカ</t>
    </rPh>
    <rPh sb="6" eb="7">
      <t>ハナ</t>
    </rPh>
    <rPh sb="8" eb="9">
      <t>ダン</t>
    </rPh>
    <phoneticPr fontId="1"/>
  </si>
  <si>
    <t>プリザーブドフラワー各種</t>
  </si>
  <si>
    <t>ローズS</t>
  </si>
  <si>
    <t>ローズM</t>
  </si>
  <si>
    <t>ローズL</t>
  </si>
  <si>
    <t>マイクロカプセル胡蝶蘭 1鉢</t>
    <rPh sb="8" eb="11">
      <t>コチョウラン</t>
    </rPh>
    <rPh sb="13" eb="14">
      <t>ハチ</t>
    </rPh>
    <phoneticPr fontId="1"/>
  </si>
  <si>
    <t>マイクロカプセル胡蝶蘭 2鉢</t>
  </si>
  <si>
    <t>マイクロカプセル胡蝶蘭 4鉢</t>
  </si>
  <si>
    <t>マイクロカプセル胡蝶蘭 6鉢</t>
  </si>
  <si>
    <t>マイクロカプセル胡蝶蘭 8鉢</t>
  </si>
  <si>
    <t>えだまめ栽培セット</t>
    <rPh sb="4" eb="6">
      <t>サイバイ</t>
    </rPh>
    <phoneticPr fontId="1"/>
  </si>
  <si>
    <t>ストロベリー栽培セット</t>
    <rPh sb="6" eb="8">
      <t>サイバイ</t>
    </rPh>
    <phoneticPr fontId="1"/>
  </si>
  <si>
    <t>NO</t>
    <phoneticPr fontId="1"/>
  </si>
  <si>
    <t>↓</t>
    <phoneticPr fontId="1"/>
  </si>
  <si>
    <t xml:space="preserve"> </t>
    <phoneticPr fontId="1"/>
  </si>
  <si>
    <t>無</t>
    <rPh sb="0" eb="1">
      <t>ナ</t>
    </rPh>
    <phoneticPr fontId="1"/>
  </si>
  <si>
    <t>有</t>
    <rPh sb="0" eb="1">
      <t>ア</t>
    </rPh>
    <phoneticPr fontId="1"/>
  </si>
  <si>
    <t>税込価格</t>
    <rPh sb="0" eb="2">
      <t>ゼイコ</t>
    </rPh>
    <rPh sb="2" eb="4">
      <t>カカク</t>
    </rPh>
    <phoneticPr fontId="1"/>
  </si>
  <si>
    <t>税抜価格</t>
    <rPh sb="0" eb="1">
      <t>ゼイ</t>
    </rPh>
    <rPh sb="1" eb="2">
      <t>ヌ</t>
    </rPh>
    <rPh sb="2" eb="4">
      <t>カカク</t>
    </rPh>
    <phoneticPr fontId="1"/>
  </si>
  <si>
    <t>【商品名】</t>
    <rPh sb="1" eb="3">
      <t>ショウヒン</t>
    </rPh>
    <rPh sb="3" eb="4">
      <t>メイ</t>
    </rPh>
    <phoneticPr fontId="1"/>
  </si>
  <si>
    <t>【胡蝶蘭花色】</t>
    <rPh sb="1" eb="4">
      <t>コチョウラン</t>
    </rPh>
    <rPh sb="4" eb="6">
      <t>ハナイロ</t>
    </rPh>
    <phoneticPr fontId="1"/>
  </si>
  <si>
    <t>↓ご希望の鉢カバーを選択してください</t>
    <rPh sb="2" eb="4">
      <t>キボウ</t>
    </rPh>
    <rPh sb="5" eb="6">
      <t>ハチ</t>
    </rPh>
    <rPh sb="10" eb="12">
      <t>センタク</t>
    </rPh>
    <phoneticPr fontId="1"/>
  </si>
  <si>
    <t>無</t>
    <rPh sb="0" eb="1">
      <t>ム</t>
    </rPh>
    <phoneticPr fontId="1"/>
  </si>
  <si>
    <t>【生花花色】</t>
    <rPh sb="1" eb="3">
      <t>セイカ</t>
    </rPh>
    <rPh sb="3" eb="5">
      <t>ハナイロ</t>
    </rPh>
    <phoneticPr fontId="1"/>
  </si>
  <si>
    <t>【ラッピング】</t>
    <phoneticPr fontId="1"/>
  </si>
  <si>
    <t>【化粧蘭（柄）】</t>
    <rPh sb="1" eb="4">
      <t>ケショウラン</t>
    </rPh>
    <rPh sb="5" eb="6">
      <t>ガラ</t>
    </rPh>
    <phoneticPr fontId="1"/>
  </si>
  <si>
    <t>【化粧蘭（文字）】</t>
    <rPh sb="1" eb="4">
      <t>ケショウラン</t>
    </rPh>
    <rPh sb="5" eb="7">
      <t>モジ</t>
    </rPh>
    <phoneticPr fontId="1"/>
  </si>
  <si>
    <t>※ご希望の絵柄を選択してください</t>
    <rPh sb="2" eb="4">
      <t>キボウ</t>
    </rPh>
    <rPh sb="5" eb="6">
      <t>エ</t>
    </rPh>
    <rPh sb="6" eb="7">
      <t>ガラ</t>
    </rPh>
    <rPh sb="8" eb="10">
      <t>センタク</t>
    </rPh>
    <phoneticPr fontId="1"/>
  </si>
  <si>
    <t>※ご希望の色味を選択してください</t>
    <rPh sb="2" eb="4">
      <t>キボウ</t>
    </rPh>
    <rPh sb="5" eb="7">
      <t>イロミ</t>
    </rPh>
    <rPh sb="8" eb="10">
      <t>センタク</t>
    </rPh>
    <phoneticPr fontId="1"/>
  </si>
  <si>
    <t>【化粧蘭（ラメ）】</t>
    <rPh sb="1" eb="4">
      <t>ケショウラン</t>
    </rPh>
    <phoneticPr fontId="1"/>
  </si>
  <si>
    <t>【立札】</t>
    <rPh sb="1" eb="3">
      <t>タテフダ</t>
    </rPh>
    <phoneticPr fontId="1"/>
  </si>
  <si>
    <t>※ご希望の種類を選択してください</t>
    <rPh sb="2" eb="4">
      <t>キボウ</t>
    </rPh>
    <rPh sb="5" eb="7">
      <t>シュルイ</t>
    </rPh>
    <rPh sb="8" eb="10">
      <t>センタク</t>
    </rPh>
    <phoneticPr fontId="1"/>
  </si>
  <si>
    <t>@</t>
    <phoneticPr fontId="1"/>
  </si>
  <si>
    <t>【頭書き】</t>
    <rPh sb="1" eb="2">
      <t>アタマ</t>
    </rPh>
    <rPh sb="2" eb="3">
      <t>カ</t>
    </rPh>
    <phoneticPr fontId="1"/>
  </si>
  <si>
    <t>※ご希望の文言を選択してください</t>
    <rPh sb="2" eb="4">
      <t>キボウ</t>
    </rPh>
    <rPh sb="5" eb="7">
      <t>モンゴン</t>
    </rPh>
    <rPh sb="8" eb="10">
      <t>センタク</t>
    </rPh>
    <phoneticPr fontId="1"/>
  </si>
  <si>
    <t>TEL：03-3837-0400 ／ FAX ：03-3837-0440</t>
    <phoneticPr fontId="1"/>
  </si>
  <si>
    <t>※ご希望の価格を税込みで注文書へご記入下さい</t>
    <rPh sb="2" eb="4">
      <t>キボウ</t>
    </rPh>
    <rPh sb="5" eb="7">
      <t>カカク</t>
    </rPh>
    <rPh sb="8" eb="10">
      <t>ゼイコ</t>
    </rPh>
    <rPh sb="12" eb="15">
      <t>チュウモンショ</t>
    </rPh>
    <rPh sb="17" eb="20">
      <t>キニュウクダ</t>
    </rPh>
    <phoneticPr fontId="1"/>
  </si>
  <si>
    <t>用途
特記事項
その他　</t>
    <phoneticPr fontId="1"/>
  </si>
  <si>
    <t>商品をお選びいただき、注文書へNOをご入力下さい</t>
    <rPh sb="0" eb="2">
      <t>ショウヒン</t>
    </rPh>
    <rPh sb="4" eb="5">
      <t>エラ</t>
    </rPh>
    <rPh sb="11" eb="14">
      <t>チュウモンショ</t>
    </rPh>
    <rPh sb="19" eb="21">
      <t>ニュウリョク</t>
    </rPh>
    <rPh sb="21" eb="22">
      <t>クダ</t>
    </rPh>
    <phoneticPr fontId="1"/>
  </si>
  <si>
    <t>春（サクラ）</t>
    <rPh sb="0" eb="1">
      <t>ハル</t>
    </rPh>
    <phoneticPr fontId="1"/>
  </si>
  <si>
    <t>夏（金魚）</t>
    <rPh sb="0" eb="1">
      <t>ナツ</t>
    </rPh>
    <rPh sb="2" eb="4">
      <t>キンギョ</t>
    </rPh>
    <phoneticPr fontId="1"/>
  </si>
  <si>
    <t>秋（トンボ＆もみじ）</t>
    <rPh sb="0" eb="1">
      <t>アキ</t>
    </rPh>
    <phoneticPr fontId="1"/>
  </si>
  <si>
    <t>冬（雪の結晶＆雪うさぎ）</t>
    <rPh sb="0" eb="1">
      <t>フユ</t>
    </rPh>
    <rPh sb="2" eb="3">
      <t>ユキ</t>
    </rPh>
    <rPh sb="4" eb="6">
      <t>ケッショウ</t>
    </rPh>
    <rPh sb="7" eb="8">
      <t>ユキ</t>
    </rPh>
    <phoneticPr fontId="1"/>
  </si>
  <si>
    <t>木札 ［通常/550円（税込）］</t>
    <rPh sb="0" eb="2">
      <t>キフダ</t>
    </rPh>
    <rPh sb="4" eb="6">
      <t>ツウジョウ</t>
    </rPh>
    <rPh sb="10" eb="11">
      <t>エン</t>
    </rPh>
    <rPh sb="12" eb="14">
      <t>ゼイコ</t>
    </rPh>
    <phoneticPr fontId="1"/>
  </si>
  <si>
    <t>木札 ［大/770円（税込）］</t>
    <rPh sb="0" eb="2">
      <t>キフダ</t>
    </rPh>
    <rPh sb="4" eb="5">
      <t>オオ</t>
    </rPh>
    <rPh sb="9" eb="10">
      <t>エン</t>
    </rPh>
    <rPh sb="11" eb="13">
      <t>ゼイコ</t>
    </rPh>
    <phoneticPr fontId="1"/>
  </si>
  <si>
    <r>
      <t xml:space="preserve">生花商品単価
</t>
    </r>
    <r>
      <rPr>
        <sz val="6"/>
        <color theme="1"/>
        <rFont val="HG丸ｺﾞｼｯｸM-PRO"/>
        <family val="3"/>
        <charset val="128"/>
      </rPr>
      <t>※税込金額をご記入下さい</t>
    </r>
    <rPh sb="0" eb="2">
      <t>セイカ</t>
    </rPh>
    <rPh sb="2" eb="4">
      <t>ショウヒン</t>
    </rPh>
    <rPh sb="4" eb="6">
      <t>タンカ</t>
    </rPh>
    <rPh sb="8" eb="10">
      <t>ゼイコ</t>
    </rPh>
    <rPh sb="10" eb="12">
      <t>キンガク</t>
    </rPh>
    <rPh sb="14" eb="17">
      <t>キニュウクダ</t>
    </rPh>
    <phoneticPr fontId="1"/>
  </si>
  <si>
    <t>※リストシートより商品をご確認頂き、NO（番号）をご入力（記入）下さい</t>
    <rPh sb="9" eb="11">
      <t>ショウヒン</t>
    </rPh>
    <rPh sb="13" eb="15">
      <t>カクニン</t>
    </rPh>
    <rPh sb="15" eb="16">
      <t>イタダ</t>
    </rPh>
    <rPh sb="21" eb="23">
      <t>バンゴウ</t>
    </rPh>
    <rPh sb="26" eb="28">
      <t>ニュウリョク</t>
    </rPh>
    <rPh sb="29" eb="31">
      <t>キニュウ</t>
    </rPh>
    <rPh sb="32" eb="33">
      <t>クダ</t>
    </rPh>
    <phoneticPr fontId="1"/>
  </si>
  <si>
    <t>※お客様にて単価指定商品に関しましては『生花商品単価』へご希望の税込み金額をご入力（記入）下さい</t>
    <rPh sb="2" eb="3">
      <t>キャク</t>
    </rPh>
    <rPh sb="3" eb="4">
      <t>サマ</t>
    </rPh>
    <rPh sb="6" eb="8">
      <t>タンカ</t>
    </rPh>
    <rPh sb="8" eb="10">
      <t>シテイ</t>
    </rPh>
    <rPh sb="10" eb="12">
      <t>ショウヒン</t>
    </rPh>
    <rPh sb="13" eb="14">
      <t>カン</t>
    </rPh>
    <rPh sb="20" eb="22">
      <t>セイカ</t>
    </rPh>
    <rPh sb="22" eb="24">
      <t>ショウヒン</t>
    </rPh>
    <rPh sb="24" eb="26">
      <t>タンカ</t>
    </rPh>
    <rPh sb="29" eb="31">
      <t>キボウ</t>
    </rPh>
    <rPh sb="32" eb="34">
      <t>ゼイコ</t>
    </rPh>
    <rPh sb="35" eb="37">
      <t>キンガク</t>
    </rPh>
    <rPh sb="39" eb="41">
      <t>ニュウリョク</t>
    </rPh>
    <rPh sb="42" eb="44">
      <t>キニュウ</t>
    </rPh>
    <rPh sb="45" eb="46">
      <t>クダ</t>
    </rPh>
    <phoneticPr fontId="1"/>
  </si>
  <si>
    <t>画像送信サービス（無料）</t>
    <rPh sb="0" eb="2">
      <t>ガゾウ</t>
    </rPh>
    <rPh sb="2" eb="4">
      <t>ソウシン</t>
    </rPh>
    <rPh sb="9" eb="11">
      <t>ムリョウ</t>
    </rPh>
    <phoneticPr fontId="1"/>
  </si>
  <si>
    <t>画像送信は無料対応となります</t>
    <rPh sb="0" eb="2">
      <t>ガゾウ</t>
    </rPh>
    <rPh sb="2" eb="4">
      <t>ソウシン</t>
    </rPh>
    <rPh sb="5" eb="7">
      <t>ムリョウ</t>
    </rPh>
    <rPh sb="7" eb="9">
      <t>タイオウ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</si>
</sst>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6" formatCode="&quot;¥&quot;#,##0;[Red]&quot;¥&quot;\-#,##0"/>
    <numFmt numFmtId="176" formatCode="yyyy&quot;年&quot;m&quot;月&quot;d&quot;日&quot;\(aaa\)"/>
    <numFmt numFmtId="177" formatCode="0_);[Red]\(0\)"/>
    <numFmt numFmtId="178" formatCode="#,##0_ "/>
    <numFmt numFmtId="179" formatCode="&quot;¥&quot;#,##0_);\(&quot;¥&quot;#,##0\)"/>
    <numFmt numFmtId="180" formatCode="&quot;¥&quot;#,##0_);[Red]\(&quot;¥&quot;#,##0\)"/>
    <numFmt numFmtId="181" formatCode="#,##0_);[Red]\(#,##0\)"/>
  </numFmts>
  <fonts count="45">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HG丸ｺﾞｼｯｸM-PRO"/>
      <family val="3"/>
      <charset val="128"/>
    </font>
    <font>
      <sz val="14"/>
      <name val="HG丸ｺﾞｼｯｸM-PRO"/>
      <family val="3"/>
      <charset val="128"/>
    </font>
    <font>
      <sz val="12"/>
      <color theme="1"/>
      <name val="HG丸ｺﾞｼｯｸM-PRO"/>
      <family val="3"/>
      <charset val="128"/>
    </font>
    <font>
      <sz val="14"/>
      <color theme="1"/>
      <name val="HG丸ｺﾞｼｯｸM-PRO"/>
      <family val="3"/>
      <charset val="128"/>
    </font>
    <font>
      <sz val="11"/>
      <color theme="1"/>
      <name val="HG丸ｺﾞｼｯｸM-PRO"/>
      <family val="3"/>
      <charset val="128"/>
    </font>
    <font>
      <sz val="12"/>
      <name val="HG丸ｺﾞｼｯｸM-PRO"/>
      <family val="3"/>
      <charset val="128"/>
    </font>
    <font>
      <sz val="8"/>
      <color theme="1"/>
      <name val="HG丸ｺﾞｼｯｸM-PRO"/>
      <family val="3"/>
      <charset val="128"/>
    </font>
    <font>
      <sz val="8"/>
      <name val="HG丸ｺﾞｼｯｸM-PRO"/>
      <family val="3"/>
      <charset val="128"/>
    </font>
    <font>
      <sz val="9"/>
      <color rgb="FFFF0000"/>
      <name val="HG丸ｺﾞｼｯｸM-PRO"/>
      <family val="3"/>
      <charset val="128"/>
    </font>
    <font>
      <b/>
      <sz val="36"/>
      <name val="HG丸ｺﾞｼｯｸM-PRO"/>
      <family val="3"/>
      <charset val="128"/>
    </font>
    <font>
      <sz val="10"/>
      <name val="HG丸ｺﾞｼｯｸM-PRO"/>
      <family val="3"/>
      <charset val="128"/>
    </font>
    <font>
      <sz val="10"/>
      <color theme="1"/>
      <name val="HG丸ｺﾞｼｯｸM-PRO"/>
      <family val="3"/>
      <charset val="128"/>
    </font>
    <font>
      <sz val="8"/>
      <color rgb="FFFF0000"/>
      <name val="HG丸ｺﾞｼｯｸM-PRO"/>
      <family val="3"/>
      <charset val="128"/>
    </font>
    <font>
      <sz val="9"/>
      <color theme="1"/>
      <name val="HG丸ｺﾞｼｯｸM-PRO"/>
      <family val="3"/>
      <charset val="128"/>
    </font>
    <font>
      <sz val="11"/>
      <color rgb="FFFF0000"/>
      <name val="HG丸ｺﾞｼｯｸM-PRO"/>
      <family val="3"/>
      <charset val="128"/>
    </font>
    <font>
      <sz val="18"/>
      <color theme="1"/>
      <name val="HG丸ｺﾞｼｯｸM-PRO"/>
      <family val="3"/>
      <charset val="128"/>
    </font>
    <font>
      <sz val="9"/>
      <name val="HG丸ｺﾞｼｯｸM-PRO"/>
      <family val="3"/>
      <charset val="128"/>
    </font>
    <font>
      <sz val="16"/>
      <color theme="1"/>
      <name val="HG丸ｺﾞｼｯｸM-PRO"/>
      <family val="3"/>
      <charset val="128"/>
    </font>
    <font>
      <sz val="8"/>
      <color theme="0" tint="-0.34998626667073579"/>
      <name val="HG丸ｺﾞｼｯｸM-PRO"/>
      <family val="3"/>
      <charset val="128"/>
    </font>
    <font>
      <sz val="7"/>
      <color rgb="FFFF0000"/>
      <name val="HG丸ｺﾞｼｯｸM-PRO"/>
      <family val="3"/>
      <charset val="128"/>
    </font>
    <font>
      <sz val="11"/>
      <color theme="0"/>
      <name val="HG丸ｺﾞｼｯｸM-PRO"/>
      <family val="3"/>
      <charset val="128"/>
    </font>
    <font>
      <sz val="9"/>
      <color indexed="81"/>
      <name val="HG丸ｺﾞｼｯｸM-PRO"/>
      <family val="3"/>
      <charset val="128"/>
    </font>
    <font>
      <sz val="9"/>
      <color theme="0" tint="-0.499984740745262"/>
      <name val="HG丸ｺﾞｼｯｸM-PRO"/>
      <family val="3"/>
      <charset val="128"/>
    </font>
    <font>
      <sz val="10"/>
      <color rgb="FFFF0000"/>
      <name val="HG丸ｺﾞｼｯｸM-PRO"/>
      <family val="3"/>
      <charset val="128"/>
    </font>
    <font>
      <sz val="28"/>
      <name val="HG丸ｺﾞｼｯｸM-PRO"/>
      <family val="3"/>
      <charset val="128"/>
    </font>
    <font>
      <sz val="22"/>
      <color theme="1"/>
      <name val="HG丸ｺﾞｼｯｸM-PRO"/>
      <family val="3"/>
      <charset val="128"/>
    </font>
    <font>
      <sz val="11"/>
      <color theme="1"/>
      <name val="ＭＳ Ｐゴシック"/>
      <family val="2"/>
      <charset val="128"/>
      <scheme val="minor"/>
    </font>
    <font>
      <b/>
      <sz val="20"/>
      <color theme="1"/>
      <name val="HG丸ｺﾞｼｯｸM-PRO"/>
      <family val="3"/>
      <charset val="128"/>
    </font>
    <font>
      <b/>
      <sz val="12"/>
      <color theme="1"/>
      <name val="HG丸ｺﾞｼｯｸM-PRO"/>
      <family val="3"/>
      <charset val="128"/>
    </font>
    <font>
      <sz val="11"/>
      <color theme="1"/>
      <name val="Meiryo UI"/>
      <family val="3"/>
      <charset val="128"/>
    </font>
    <font>
      <sz val="10"/>
      <color theme="1"/>
      <name val="Meiryo UI"/>
      <family val="3"/>
      <charset val="128"/>
    </font>
    <font>
      <sz val="11"/>
      <name val="Meiryo UI"/>
      <family val="3"/>
      <charset val="128"/>
    </font>
    <font>
      <sz val="11"/>
      <color rgb="FFFF0000"/>
      <name val="Meiryo UI"/>
      <family val="3"/>
      <charset val="128"/>
    </font>
    <font>
      <sz val="10"/>
      <color rgb="FFFF0000"/>
      <name val="Meiryo UI"/>
      <family val="3"/>
      <charset val="128"/>
    </font>
    <font>
      <sz val="11"/>
      <color theme="0"/>
      <name val="Meiryo UI"/>
      <family val="3"/>
      <charset val="128"/>
    </font>
    <font>
      <sz val="11"/>
      <color theme="0" tint="-0.499984740745262"/>
      <name val="Meiryo UI"/>
      <family val="3"/>
      <charset val="128"/>
    </font>
    <font>
      <sz val="11"/>
      <color rgb="FF003300"/>
      <name val="Meiryo UI"/>
      <family val="3"/>
      <charset val="128"/>
    </font>
    <font>
      <b/>
      <sz val="11"/>
      <color theme="1"/>
      <name val="Meiryo UI"/>
      <family val="3"/>
      <charset val="128"/>
    </font>
    <font>
      <b/>
      <sz val="11"/>
      <color rgb="FFFF0000"/>
      <name val="Meiryo UI"/>
      <family val="3"/>
      <charset val="128"/>
    </font>
    <font>
      <sz val="6"/>
      <color theme="1"/>
      <name val="HG丸ｺﾞｼｯｸM-PRO"/>
      <family val="3"/>
      <charset val="128"/>
    </font>
    <font>
      <b/>
      <sz val="9"/>
      <color rgb="FFFF0000"/>
      <name val="Meiryo UI"/>
      <family val="2"/>
      <charset val="128"/>
    </font>
  </fonts>
  <fills count="8">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6" tint="0.59999389629810485"/>
        <bgColor indexed="64"/>
      </patternFill>
    </fill>
  </fills>
  <borders count="117">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top/>
      <bottom style="thin">
        <color indexed="64"/>
      </bottom>
      <diagonal/>
    </border>
    <border>
      <left style="hair">
        <color indexed="64"/>
      </left>
      <right/>
      <top style="thin">
        <color indexed="64"/>
      </top>
      <bottom/>
      <diagonal/>
    </border>
    <border>
      <left/>
      <right/>
      <top/>
      <bottom style="hair">
        <color indexed="64"/>
      </bottom>
      <diagonal/>
    </border>
    <border>
      <left style="medium">
        <color theme="0" tint="-0.499984740745262"/>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bottom/>
      <diagonal/>
    </border>
    <border>
      <left/>
      <right style="medium">
        <color theme="0" tint="-0.499984740745262"/>
      </right>
      <top/>
      <bottom/>
      <diagonal/>
    </border>
    <border>
      <left style="medium">
        <color theme="0" tint="-0.499984740745262"/>
      </left>
      <right/>
      <top/>
      <bottom style="medium">
        <color theme="0" tint="-0.499984740745262"/>
      </bottom>
      <diagonal/>
    </border>
    <border>
      <left/>
      <right style="medium">
        <color theme="0" tint="-0.499984740745262"/>
      </right>
      <top/>
      <bottom style="medium">
        <color theme="0" tint="-0.499984740745262"/>
      </bottom>
      <diagonal/>
    </border>
    <border>
      <left/>
      <right/>
      <top/>
      <bottom style="medium">
        <color theme="0" tint="-0.499984740745262"/>
      </bottom>
      <diagonal/>
    </border>
    <border>
      <left style="thin">
        <color indexed="64"/>
      </left>
      <right style="thin">
        <color indexed="64"/>
      </right>
      <top style="thin">
        <color indexed="64"/>
      </top>
      <bottom style="thin">
        <color indexed="64"/>
      </bottom>
      <diagonal/>
    </border>
    <border>
      <left/>
      <right/>
      <top style="medium">
        <color theme="0" tint="-0.499984740745262"/>
      </top>
      <bottom/>
      <diagonal/>
    </border>
    <border>
      <left style="thin">
        <color theme="0" tint="-0.499984740745262"/>
      </left>
      <right/>
      <top/>
      <bottom/>
      <diagonal/>
    </border>
    <border>
      <left/>
      <right style="thin">
        <color theme="0" tint="-0.499984740745262"/>
      </right>
      <top/>
      <bottom/>
      <diagonal/>
    </border>
    <border>
      <left/>
      <right style="hair">
        <color indexed="64"/>
      </right>
      <top style="thin">
        <color indexed="64"/>
      </top>
      <bottom/>
      <diagonal/>
    </border>
    <border>
      <left/>
      <right style="hair">
        <color indexed="64"/>
      </right>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slantDashDot">
        <color auto="1"/>
      </left>
      <right/>
      <top style="slantDashDot">
        <color auto="1"/>
      </top>
      <bottom style="hair">
        <color auto="1"/>
      </bottom>
      <diagonal/>
    </border>
    <border>
      <left/>
      <right/>
      <top style="slantDashDot">
        <color auto="1"/>
      </top>
      <bottom style="hair">
        <color auto="1"/>
      </bottom>
      <diagonal/>
    </border>
    <border>
      <left/>
      <right style="slantDashDot">
        <color auto="1"/>
      </right>
      <top style="slantDashDot">
        <color auto="1"/>
      </top>
      <bottom style="hair">
        <color auto="1"/>
      </bottom>
      <diagonal/>
    </border>
    <border>
      <left style="slantDashDot">
        <color auto="1"/>
      </left>
      <right/>
      <top style="hair">
        <color auto="1"/>
      </top>
      <bottom style="slantDashDot">
        <color auto="1"/>
      </bottom>
      <diagonal/>
    </border>
    <border>
      <left/>
      <right/>
      <top style="hair">
        <color auto="1"/>
      </top>
      <bottom style="slantDashDot">
        <color auto="1"/>
      </bottom>
      <diagonal/>
    </border>
    <border>
      <left/>
      <right style="slantDashDot">
        <color auto="1"/>
      </right>
      <top style="hair">
        <color auto="1"/>
      </top>
      <bottom style="slantDashDot">
        <color auto="1"/>
      </bottom>
      <diagonal/>
    </border>
    <border>
      <left style="slantDashDot">
        <color auto="1"/>
      </left>
      <right/>
      <top style="hair">
        <color auto="1"/>
      </top>
      <bottom style="hair">
        <color auto="1"/>
      </bottom>
      <diagonal/>
    </border>
    <border>
      <left/>
      <right style="slantDashDot">
        <color auto="1"/>
      </right>
      <top style="hair">
        <color auto="1"/>
      </top>
      <bottom style="hair">
        <color auto="1"/>
      </bottom>
      <diagonal/>
    </border>
    <border>
      <left/>
      <right/>
      <top/>
      <bottom style="slantDashDot">
        <color auto="1"/>
      </bottom>
      <diagonal/>
    </border>
    <border>
      <left/>
      <right style="dotted">
        <color indexed="64"/>
      </right>
      <top/>
      <bottom/>
      <diagonal/>
    </border>
    <border>
      <left style="thin">
        <color theme="0" tint="-0.499984740745262"/>
      </left>
      <right/>
      <top style="medium">
        <color theme="0" tint="-0.499984740745262"/>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theme="0" tint="-0.499984740745262"/>
      </left>
      <right/>
      <top/>
      <bottom style="medium">
        <color theme="0" tint="-0.499984740745262"/>
      </bottom>
      <diagonal/>
    </border>
    <border>
      <left style="thin">
        <color theme="0" tint="-0.499984740745262"/>
      </left>
      <right/>
      <top style="hair">
        <color theme="0" tint="-0.499984740745262"/>
      </top>
      <bottom/>
      <diagonal/>
    </border>
    <border>
      <left/>
      <right/>
      <top style="hair">
        <color theme="0" tint="-0.499984740745262"/>
      </top>
      <bottom/>
      <diagonal/>
    </border>
    <border>
      <left/>
      <right style="medium">
        <color theme="0" tint="-0.499984740745262"/>
      </right>
      <top style="hair">
        <color theme="0" tint="-0.499984740745262"/>
      </top>
      <bottom/>
      <diagonal/>
    </border>
    <border>
      <left style="thin">
        <color theme="0" tint="-0.499984740745262"/>
      </left>
      <right/>
      <top style="medium">
        <color theme="0" tint="-0.499984740745262"/>
      </top>
      <bottom style="hair">
        <color theme="0" tint="-0.499984740745262"/>
      </bottom>
      <diagonal/>
    </border>
    <border>
      <left/>
      <right/>
      <top style="medium">
        <color theme="0" tint="-0.499984740745262"/>
      </top>
      <bottom style="hair">
        <color theme="0" tint="-0.499984740745262"/>
      </bottom>
      <diagonal/>
    </border>
    <border>
      <left/>
      <right style="medium">
        <color theme="0" tint="-0.499984740745262"/>
      </right>
      <top style="medium">
        <color theme="0" tint="-0.499984740745262"/>
      </top>
      <bottom style="hair">
        <color theme="0" tint="-0.499984740745262"/>
      </bottom>
      <diagonal/>
    </border>
    <border>
      <left style="thin">
        <color theme="0" tint="-0.499984740745262"/>
      </left>
      <right/>
      <top style="hair">
        <color theme="0" tint="-0.499984740745262"/>
      </top>
      <bottom style="hair">
        <color theme="0" tint="-0.499984740745262"/>
      </bottom>
      <diagonal/>
    </border>
    <border>
      <left/>
      <right/>
      <top style="hair">
        <color theme="0" tint="-0.499984740745262"/>
      </top>
      <bottom style="hair">
        <color theme="0" tint="-0.499984740745262"/>
      </bottom>
      <diagonal/>
    </border>
    <border>
      <left/>
      <right style="medium">
        <color theme="0" tint="-0.499984740745262"/>
      </right>
      <top style="hair">
        <color theme="0" tint="-0.499984740745262"/>
      </top>
      <bottom style="hair">
        <color theme="0" tint="-0.499984740745262"/>
      </bottom>
      <diagonal/>
    </border>
    <border>
      <left/>
      <right style="slantDashDot">
        <color auto="1"/>
      </right>
      <top/>
      <bottom/>
      <diagonal/>
    </border>
    <border>
      <left style="slantDashDot">
        <color auto="1"/>
      </left>
      <right/>
      <top/>
      <bottom/>
      <diagonal/>
    </border>
    <border>
      <left style="slantDashDot">
        <color auto="1"/>
      </left>
      <right/>
      <top/>
      <bottom style="slantDashDot">
        <color auto="1"/>
      </bottom>
      <diagonal/>
    </border>
    <border>
      <left/>
      <right style="slantDashDot">
        <color auto="1"/>
      </right>
      <top/>
      <bottom style="slantDashDot">
        <color auto="1"/>
      </bottom>
      <diagonal/>
    </border>
    <border>
      <left style="thin">
        <color theme="0" tint="-0.499984740745262"/>
      </left>
      <right/>
      <top style="hair">
        <color theme="0" tint="-0.499984740745262"/>
      </top>
      <bottom style="medium">
        <color theme="0" tint="-0.499984740745262"/>
      </bottom>
      <diagonal/>
    </border>
    <border>
      <left/>
      <right/>
      <top style="hair">
        <color theme="0" tint="-0.499984740745262"/>
      </top>
      <bottom style="medium">
        <color theme="0" tint="-0.499984740745262"/>
      </bottom>
      <diagonal/>
    </border>
    <border>
      <left/>
      <right/>
      <top/>
      <bottom style="hair">
        <color theme="0" tint="-0.499984740745262"/>
      </bottom>
      <diagonal/>
    </border>
    <border>
      <left/>
      <right style="medium">
        <color theme="0" tint="-0.499984740745262"/>
      </right>
      <top/>
      <bottom style="hair">
        <color theme="0" tint="-0.499984740745262"/>
      </bottom>
      <diagonal/>
    </border>
    <border>
      <left/>
      <right style="thin">
        <color theme="0" tint="-0.499984740745262"/>
      </right>
      <top style="medium">
        <color theme="0" tint="-0.499984740745262"/>
      </top>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style="medium">
        <color theme="0" tint="-0.499984740745262"/>
      </right>
      <top/>
      <bottom/>
      <diagonal/>
    </border>
    <border>
      <left style="medium">
        <color theme="0" tint="-0.499984740745262"/>
      </left>
      <right style="medium">
        <color theme="0" tint="-0.499984740745262"/>
      </right>
      <top/>
      <bottom style="medium">
        <color theme="0" tint="-0.499984740745262"/>
      </bottom>
      <diagonal/>
    </border>
    <border>
      <left/>
      <right style="thin">
        <color theme="0" tint="-0.499984740745262"/>
      </right>
      <top/>
      <bottom style="medium">
        <color theme="0" tint="-0.499984740745262"/>
      </bottom>
      <diagonal/>
    </border>
    <border>
      <left style="thin">
        <color theme="0" tint="-0.499984740745262"/>
      </left>
      <right/>
      <top/>
      <bottom style="hair">
        <color theme="0" tint="-0.499984740745262"/>
      </bottom>
      <diagonal/>
    </border>
    <border>
      <left style="double">
        <color theme="0" tint="-0.34998626667073579"/>
      </left>
      <right/>
      <top style="double">
        <color theme="0" tint="-0.34998626667073579"/>
      </top>
      <bottom/>
      <diagonal/>
    </border>
    <border>
      <left/>
      <right/>
      <top style="double">
        <color theme="0" tint="-0.34998626667073579"/>
      </top>
      <bottom/>
      <diagonal/>
    </border>
    <border>
      <left/>
      <right style="double">
        <color theme="0" tint="-0.34998626667073579"/>
      </right>
      <top style="double">
        <color theme="0" tint="-0.34998626667073579"/>
      </top>
      <bottom/>
      <diagonal/>
    </border>
    <border>
      <left style="double">
        <color theme="0" tint="-0.34998626667073579"/>
      </left>
      <right/>
      <top/>
      <bottom style="double">
        <color theme="0" tint="-0.34998626667073579"/>
      </bottom>
      <diagonal/>
    </border>
    <border>
      <left/>
      <right/>
      <top/>
      <bottom style="double">
        <color theme="0" tint="-0.34998626667073579"/>
      </bottom>
      <diagonal/>
    </border>
    <border>
      <left/>
      <right style="double">
        <color theme="0" tint="-0.34998626667073579"/>
      </right>
      <top/>
      <bottom style="double">
        <color theme="0" tint="-0.34998626667073579"/>
      </bottom>
      <diagonal/>
    </border>
    <border>
      <left style="double">
        <color theme="0" tint="-0.34998626667073579"/>
      </left>
      <right style="thin">
        <color theme="0" tint="-0.34998626667073579"/>
      </right>
      <top style="double">
        <color theme="0" tint="-0.34998626667073579"/>
      </top>
      <bottom style="hair">
        <color theme="0" tint="-0.34998626667073579"/>
      </bottom>
      <diagonal/>
    </border>
    <border>
      <left style="thin">
        <color theme="0" tint="-0.34998626667073579"/>
      </left>
      <right style="thin">
        <color theme="0" tint="-0.34998626667073579"/>
      </right>
      <top style="double">
        <color theme="0" tint="-0.34998626667073579"/>
      </top>
      <bottom style="hair">
        <color theme="0" tint="-0.34998626667073579"/>
      </bottom>
      <diagonal/>
    </border>
    <border>
      <left style="thin">
        <color theme="0" tint="-0.34998626667073579"/>
      </left>
      <right style="double">
        <color theme="0" tint="-0.34998626667073579"/>
      </right>
      <top style="double">
        <color theme="0" tint="-0.34998626667073579"/>
      </top>
      <bottom style="hair">
        <color theme="0" tint="-0.34998626667073579"/>
      </bottom>
      <diagonal/>
    </border>
    <border>
      <left style="double">
        <color theme="0" tint="-0.34998626667073579"/>
      </left>
      <right style="thin">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style="hair">
        <color theme="0" tint="-0.34998626667073579"/>
      </top>
      <bottom style="hair">
        <color theme="0" tint="-0.34998626667073579"/>
      </bottom>
      <diagonal/>
    </border>
    <border>
      <left style="thin">
        <color theme="0" tint="-0.34998626667073579"/>
      </left>
      <right style="double">
        <color theme="0" tint="-0.34998626667073579"/>
      </right>
      <top style="hair">
        <color theme="0" tint="-0.34998626667073579"/>
      </top>
      <bottom style="hair">
        <color theme="0" tint="-0.34998626667073579"/>
      </bottom>
      <diagonal/>
    </border>
    <border>
      <left style="double">
        <color theme="0" tint="-0.34998626667073579"/>
      </left>
      <right style="thin">
        <color theme="0" tint="-0.34998626667073579"/>
      </right>
      <top style="hair">
        <color theme="0" tint="-0.34998626667073579"/>
      </top>
      <bottom style="double">
        <color theme="0" tint="-0.34998626667073579"/>
      </bottom>
      <diagonal/>
    </border>
    <border>
      <left style="thin">
        <color theme="0" tint="-0.34998626667073579"/>
      </left>
      <right style="thin">
        <color theme="0" tint="-0.34998626667073579"/>
      </right>
      <top style="hair">
        <color theme="0" tint="-0.34998626667073579"/>
      </top>
      <bottom style="double">
        <color theme="0" tint="-0.34998626667073579"/>
      </bottom>
      <diagonal/>
    </border>
    <border>
      <left style="thin">
        <color theme="0" tint="-0.34998626667073579"/>
      </left>
      <right style="double">
        <color theme="0" tint="-0.34998626667073579"/>
      </right>
      <top style="hair">
        <color theme="0" tint="-0.34998626667073579"/>
      </top>
      <bottom style="double">
        <color theme="0" tint="-0.34998626667073579"/>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medium">
        <color theme="0" tint="-0.499984740745262"/>
      </left>
      <right/>
      <top/>
      <bottom style="hair">
        <color theme="0" tint="-0.499984740745262"/>
      </bottom>
      <diagonal/>
    </border>
    <border>
      <left/>
      <right style="hair">
        <color theme="0" tint="-0.499984740745262"/>
      </right>
      <top style="medium">
        <color theme="0" tint="-0.499984740745262"/>
      </top>
      <bottom/>
      <diagonal/>
    </border>
    <border>
      <left/>
      <right style="hair">
        <color theme="0" tint="-0.499984740745262"/>
      </right>
      <top/>
      <bottom/>
      <diagonal/>
    </border>
    <border>
      <left/>
      <right style="hair">
        <color theme="0" tint="-0.499984740745262"/>
      </right>
      <top/>
      <bottom style="hair">
        <color theme="0" tint="-0.499984740745262"/>
      </bottom>
      <diagonal/>
    </border>
    <border>
      <left style="thin">
        <color theme="0" tint="-0.499984740745262"/>
      </left>
      <right style="hair">
        <color theme="0" tint="-0.499984740745262"/>
      </right>
      <top style="thin">
        <color theme="0" tint="-0.499984740745262"/>
      </top>
      <bottom/>
      <diagonal/>
    </border>
    <border>
      <left style="hair">
        <color theme="0" tint="-0.499984740745262"/>
      </left>
      <right style="hair">
        <color theme="0" tint="-0.499984740745262"/>
      </right>
      <top style="thin">
        <color theme="0" tint="-0.499984740745262"/>
      </top>
      <bottom/>
      <diagonal/>
    </border>
    <border>
      <left style="hair">
        <color theme="0" tint="-0.499984740745262"/>
      </left>
      <right style="medium">
        <color theme="0" tint="-0.499984740745262"/>
      </right>
      <top style="thin">
        <color theme="0" tint="-0.499984740745262"/>
      </top>
      <bottom/>
      <diagonal/>
    </border>
    <border>
      <left style="thin">
        <color theme="0" tint="-0.499984740745262"/>
      </left>
      <right style="hair">
        <color theme="0" tint="-0.499984740745262"/>
      </right>
      <top/>
      <bottom/>
      <diagonal/>
    </border>
    <border>
      <left style="hair">
        <color theme="0" tint="-0.499984740745262"/>
      </left>
      <right style="hair">
        <color theme="0" tint="-0.499984740745262"/>
      </right>
      <top/>
      <bottom/>
      <diagonal/>
    </border>
    <border>
      <left style="hair">
        <color theme="0" tint="-0.499984740745262"/>
      </left>
      <right style="medium">
        <color theme="0" tint="-0.499984740745262"/>
      </right>
      <top/>
      <bottom/>
      <diagonal/>
    </border>
    <border>
      <left style="thin">
        <color theme="0" tint="-0.499984740745262"/>
      </left>
      <right style="hair">
        <color theme="0" tint="-0.499984740745262"/>
      </right>
      <top/>
      <bottom style="medium">
        <color theme="0" tint="-0.499984740745262"/>
      </bottom>
      <diagonal/>
    </border>
    <border>
      <left style="hair">
        <color theme="0" tint="-0.499984740745262"/>
      </left>
      <right style="hair">
        <color theme="0" tint="-0.499984740745262"/>
      </right>
      <top/>
      <bottom style="medium">
        <color theme="0" tint="-0.499984740745262"/>
      </bottom>
      <diagonal/>
    </border>
    <border>
      <left style="hair">
        <color theme="0" tint="-0.499984740745262"/>
      </left>
      <right style="medium">
        <color theme="0" tint="-0.499984740745262"/>
      </right>
      <top/>
      <bottom style="medium">
        <color theme="0" tint="-0.499984740745262"/>
      </bottom>
      <diagonal/>
    </border>
    <border>
      <left style="hair">
        <color theme="0" tint="-0.499984740745262"/>
      </left>
      <right/>
      <top style="medium">
        <color theme="0" tint="-0.499984740745262"/>
      </top>
      <bottom/>
      <diagonal/>
    </border>
    <border>
      <left style="hair">
        <color theme="0" tint="-0.499984740745262"/>
      </left>
      <right/>
      <top/>
      <bottom/>
      <diagonal/>
    </border>
    <border>
      <left style="hair">
        <color theme="0" tint="-0.499984740745262"/>
      </left>
      <right/>
      <top/>
      <bottom style="hair">
        <color theme="0" tint="-0.499984740745262"/>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5">
    <xf numFmtId="0" fontId="0" fillId="0" borderId="0">
      <alignment vertical="center"/>
    </xf>
    <xf numFmtId="0" fontId="2" fillId="0" borderId="0">
      <alignment vertical="center"/>
    </xf>
    <xf numFmtId="6" fontId="2" fillId="0" borderId="0" applyFont="0" applyFill="0" applyBorder="0" applyAlignment="0" applyProtection="0">
      <alignment vertical="center"/>
    </xf>
    <xf numFmtId="0" fontId="2" fillId="0" borderId="0"/>
    <xf numFmtId="6" fontId="30" fillId="0" borderId="0" applyFont="0" applyFill="0" applyBorder="0" applyAlignment="0" applyProtection="0">
      <alignment vertical="center"/>
    </xf>
  </cellStyleXfs>
  <cellXfs count="500">
    <xf numFmtId="0" fontId="0" fillId="0" borderId="0" xfId="0">
      <alignment vertical="center"/>
    </xf>
    <xf numFmtId="0" fontId="5" fillId="0" borderId="0" xfId="1" applyFont="1" applyAlignment="1">
      <alignment vertical="center" shrinkToFit="1"/>
    </xf>
    <xf numFmtId="0" fontId="8" fillId="0" borderId="0" xfId="0" applyFont="1">
      <alignment vertical="center"/>
    </xf>
    <xf numFmtId="3" fontId="6" fillId="0" borderId="0" xfId="1" applyNumberFormat="1" applyFont="1" applyAlignment="1">
      <alignment vertical="center" wrapText="1" shrinkToFit="1"/>
    </xf>
    <xf numFmtId="0" fontId="6" fillId="0" borderId="0" xfId="0" applyFont="1" applyAlignment="1">
      <alignment vertical="center" textRotation="255"/>
    </xf>
    <xf numFmtId="0" fontId="13" fillId="0" borderId="0" xfId="1" applyFont="1" applyAlignment="1">
      <alignment vertical="center" shrinkToFit="1"/>
    </xf>
    <xf numFmtId="0" fontId="10" fillId="0" borderId="0" xfId="0" applyFont="1" applyAlignment="1">
      <alignment vertical="center" wrapText="1" shrinkToFit="1"/>
    </xf>
    <xf numFmtId="0" fontId="12" fillId="0" borderId="0" xfId="1" applyFont="1" applyAlignment="1">
      <alignment vertical="center" wrapText="1" shrinkToFit="1"/>
    </xf>
    <xf numFmtId="0" fontId="10" fillId="0" borderId="0" xfId="0" applyFont="1" applyAlignment="1">
      <alignment horizontal="center" vertical="center" wrapText="1" shrinkToFit="1"/>
    </xf>
    <xf numFmtId="0" fontId="8" fillId="0" borderId="0" xfId="0" applyFont="1" applyAlignment="1">
      <alignment vertical="center" wrapText="1"/>
    </xf>
    <xf numFmtId="0" fontId="6" fillId="0" borderId="0" xfId="0" applyFont="1" applyAlignment="1">
      <alignment horizontal="center" vertical="center" textRotation="255"/>
    </xf>
    <xf numFmtId="0" fontId="21" fillId="0" borderId="0" xfId="0" applyFont="1">
      <alignment vertical="center"/>
    </xf>
    <xf numFmtId="0" fontId="24" fillId="0" borderId="0" xfId="0" applyFont="1">
      <alignment vertical="center"/>
    </xf>
    <xf numFmtId="0" fontId="8" fillId="0" borderId="0" xfId="0" applyFont="1" applyAlignment="1">
      <alignment horizontal="center" vertical="center"/>
    </xf>
    <xf numFmtId="0" fontId="12" fillId="0" borderId="0" xfId="1" applyFont="1" applyAlignment="1">
      <alignment horizontal="center" vertical="center" wrapText="1" shrinkToFit="1"/>
    </xf>
    <xf numFmtId="0" fontId="18" fillId="0" borderId="0" xfId="1" applyFont="1" applyAlignment="1">
      <alignment shrinkToFit="1"/>
    </xf>
    <xf numFmtId="0" fontId="16" fillId="0" borderId="0" xfId="1" applyFont="1" applyAlignment="1">
      <alignment vertical="top" shrinkToFit="1"/>
    </xf>
    <xf numFmtId="0" fontId="8" fillId="0" borderId="22" xfId="0" applyFont="1" applyBorder="1">
      <alignment vertical="center"/>
    </xf>
    <xf numFmtId="0" fontId="15" fillId="0" borderId="0" xfId="0" applyFont="1">
      <alignment vertical="center"/>
    </xf>
    <xf numFmtId="0" fontId="23" fillId="0" borderId="9" xfId="0" applyFont="1" applyBorder="1" applyAlignment="1">
      <alignment vertical="center" wrapText="1"/>
    </xf>
    <xf numFmtId="0" fontId="16" fillId="0" borderId="9" xfId="0" applyFont="1" applyBorder="1" applyAlignment="1">
      <alignment horizontal="left" vertical="center" wrapText="1"/>
    </xf>
    <xf numFmtId="0" fontId="8" fillId="0" borderId="2" xfId="0" applyFont="1" applyBorder="1" applyAlignment="1">
      <alignment vertical="center" shrinkToFit="1"/>
    </xf>
    <xf numFmtId="0" fontId="8" fillId="0" borderId="0" xfId="0" applyFont="1" applyAlignment="1">
      <alignment horizontal="center" vertical="center" wrapText="1"/>
    </xf>
    <xf numFmtId="0" fontId="20" fillId="0" borderId="0" xfId="0" applyFont="1" applyAlignment="1">
      <alignment horizontal="center" vertical="center" shrinkToFit="1"/>
    </xf>
    <xf numFmtId="0" fontId="17" fillId="0" borderId="0" xfId="0" applyFont="1" applyAlignment="1">
      <alignment horizontal="center" vertical="center" wrapText="1"/>
    </xf>
    <xf numFmtId="0" fontId="9" fillId="0" borderId="0" xfId="0" applyFont="1" applyAlignment="1">
      <alignment horizontal="center" vertical="center" shrinkToFit="1"/>
    </xf>
    <xf numFmtId="0" fontId="16" fillId="0" borderId="0" xfId="0" applyFont="1" applyAlignment="1">
      <alignment horizontal="center" vertical="center" wrapText="1"/>
    </xf>
    <xf numFmtId="0" fontId="16" fillId="0" borderId="0" xfId="0" applyFont="1">
      <alignment vertical="center"/>
    </xf>
    <xf numFmtId="0" fontId="6" fillId="0" borderId="0" xfId="0" applyFont="1" applyAlignment="1">
      <alignment horizontal="center" vertical="center" textRotation="255" wrapText="1"/>
    </xf>
    <xf numFmtId="0" fontId="18" fillId="3" borderId="0" xfId="1" applyFont="1" applyFill="1" applyAlignment="1">
      <alignment shrinkToFit="1"/>
    </xf>
    <xf numFmtId="0" fontId="18" fillId="3" borderId="6" xfId="1" applyFont="1" applyFill="1" applyBorder="1" applyAlignment="1">
      <alignment shrinkToFit="1"/>
    </xf>
    <xf numFmtId="0" fontId="33" fillId="0" borderId="0" xfId="0" applyFont="1" applyAlignment="1">
      <alignment horizontal="center" vertical="center"/>
    </xf>
    <xf numFmtId="0" fontId="33" fillId="0" borderId="0" xfId="0" applyFont="1">
      <alignment vertical="center"/>
    </xf>
    <xf numFmtId="0" fontId="34" fillId="0" borderId="0" xfId="0" applyFont="1">
      <alignment vertical="center"/>
    </xf>
    <xf numFmtId="49" fontId="33" fillId="0" borderId="0" xfId="0" applyNumberFormat="1" applyFont="1">
      <alignment vertical="center"/>
    </xf>
    <xf numFmtId="0" fontId="33" fillId="0" borderId="0" xfId="0" applyFont="1" applyAlignment="1">
      <alignment horizontal="left" vertical="center"/>
    </xf>
    <xf numFmtId="5" fontId="33" fillId="0" borderId="0" xfId="0" applyNumberFormat="1" applyFont="1" applyAlignment="1">
      <alignment horizontal="center" vertical="center"/>
    </xf>
    <xf numFmtId="0" fontId="36" fillId="0" borderId="0" xfId="0" applyFont="1">
      <alignment vertical="center"/>
    </xf>
    <xf numFmtId="0" fontId="35" fillId="0" borderId="0" xfId="0" applyFont="1" applyAlignment="1">
      <alignment horizontal="center" vertical="center"/>
    </xf>
    <xf numFmtId="0" fontId="35" fillId="0" borderId="0" xfId="0" applyFont="1" applyAlignment="1">
      <alignment horizontal="left" vertical="center"/>
    </xf>
    <xf numFmtId="0" fontId="35" fillId="0" borderId="0" xfId="0" applyFont="1">
      <alignment vertical="center"/>
    </xf>
    <xf numFmtId="0" fontId="8" fillId="0" borderId="0" xfId="0" applyFont="1" applyAlignment="1">
      <alignment vertical="center" shrinkToFit="1"/>
    </xf>
    <xf numFmtId="0" fontId="38" fillId="0" borderId="0" xfId="0" applyFont="1">
      <alignment vertical="center"/>
    </xf>
    <xf numFmtId="0" fontId="37" fillId="0" borderId="0" xfId="0" applyFont="1">
      <alignment vertical="center"/>
    </xf>
    <xf numFmtId="49" fontId="38" fillId="0" borderId="0" xfId="0" applyNumberFormat="1" applyFont="1">
      <alignment vertical="center"/>
    </xf>
    <xf numFmtId="0" fontId="38" fillId="0" borderId="0" xfId="0" applyFont="1" applyAlignment="1">
      <alignment vertical="center" wrapText="1"/>
    </xf>
    <xf numFmtId="181" fontId="33" fillId="0" borderId="0" xfId="0" applyNumberFormat="1" applyFont="1">
      <alignment vertical="center"/>
    </xf>
    <xf numFmtId="181" fontId="35" fillId="0" borderId="0" xfId="4" applyNumberFormat="1" applyFont="1" applyAlignment="1">
      <alignment vertical="center"/>
    </xf>
    <xf numFmtId="0" fontId="36" fillId="6" borderId="0" xfId="0" applyFont="1" applyFill="1">
      <alignment vertical="center"/>
    </xf>
    <xf numFmtId="0" fontId="33" fillId="6" borderId="0" xfId="0" applyFont="1" applyFill="1">
      <alignment vertical="center"/>
    </xf>
    <xf numFmtId="181" fontId="33" fillId="4" borderId="0" xfId="0" applyNumberFormat="1" applyFont="1" applyFill="1">
      <alignment vertical="center"/>
    </xf>
    <xf numFmtId="181" fontId="39" fillId="4" borderId="0" xfId="0" applyNumberFormat="1" applyFont="1" applyFill="1">
      <alignment vertical="center"/>
    </xf>
    <xf numFmtId="0" fontId="36" fillId="0" borderId="0" xfId="0" applyFont="1" applyAlignment="1">
      <alignment horizontal="center" vertical="center"/>
    </xf>
    <xf numFmtId="176" fontId="28" fillId="0" borderId="0" xfId="1" applyNumberFormat="1" applyFont="1" applyAlignment="1">
      <alignment horizontal="center" vertical="top" shrinkToFit="1"/>
    </xf>
    <xf numFmtId="0" fontId="40" fillId="7" borderId="0" xfId="0" applyFont="1" applyFill="1" applyAlignment="1">
      <alignment horizontal="center" vertical="center"/>
    </xf>
    <xf numFmtId="0" fontId="41" fillId="4" borderId="0" xfId="0" applyFont="1" applyFill="1" applyAlignment="1">
      <alignment horizontal="center" vertical="center"/>
    </xf>
    <xf numFmtId="0" fontId="41" fillId="4" borderId="0" xfId="0" applyFont="1" applyFill="1">
      <alignment vertical="center"/>
    </xf>
    <xf numFmtId="0" fontId="41" fillId="0" borderId="0" xfId="0" applyFont="1">
      <alignment vertical="center"/>
    </xf>
    <xf numFmtId="0" fontId="42" fillId="0" borderId="0" xfId="0" applyFont="1">
      <alignment vertical="center"/>
    </xf>
    <xf numFmtId="0" fontId="14" fillId="0" borderId="0" xfId="0" applyFont="1">
      <alignment vertical="center"/>
    </xf>
    <xf numFmtId="0" fontId="14" fillId="2" borderId="10" xfId="0" applyFont="1" applyFill="1" applyBorder="1" applyAlignment="1">
      <alignment horizontal="center" vertical="center" wrapText="1"/>
    </xf>
    <xf numFmtId="0" fontId="14" fillId="2" borderId="11" xfId="0" applyFont="1" applyFill="1" applyBorder="1" applyAlignment="1">
      <alignment horizontal="center" vertical="center" wrapText="1"/>
    </xf>
    <xf numFmtId="0" fontId="14" fillId="2" borderId="12" xfId="0" applyFont="1" applyFill="1" applyBorder="1" applyAlignment="1">
      <alignment horizontal="center" vertical="center" wrapText="1"/>
    </xf>
    <xf numFmtId="49" fontId="9" fillId="3" borderId="23" xfId="0" applyNumberFormat="1" applyFont="1" applyFill="1" applyBorder="1" applyAlignment="1">
      <alignment horizontal="left" vertical="center" wrapText="1"/>
    </xf>
    <xf numFmtId="49" fontId="9" fillId="3" borderId="4" xfId="0" applyNumberFormat="1" applyFont="1" applyFill="1" applyBorder="1" applyAlignment="1">
      <alignment horizontal="left" vertical="center" wrapText="1"/>
    </xf>
    <xf numFmtId="0" fontId="5" fillId="3" borderId="11" xfId="0" applyFont="1" applyFill="1" applyBorder="1" applyAlignment="1">
      <alignment horizontal="center" vertical="center" wrapText="1"/>
    </xf>
    <xf numFmtId="0" fontId="22" fillId="0" borderId="0" xfId="0" applyFont="1" applyAlignment="1">
      <alignment horizontal="center" vertical="center" wrapText="1"/>
    </xf>
    <xf numFmtId="0" fontId="22" fillId="0" borderId="53" xfId="0" applyFont="1" applyBorder="1" applyAlignment="1">
      <alignment horizontal="center" vertical="center" wrapText="1"/>
    </xf>
    <xf numFmtId="0" fontId="5" fillId="3" borderId="13" xfId="0" applyFont="1" applyFill="1" applyBorder="1" applyAlignment="1" applyProtection="1">
      <alignment horizontal="center" vertical="center" wrapText="1"/>
      <protection locked="0"/>
    </xf>
    <xf numFmtId="0" fontId="5" fillId="3" borderId="14" xfId="0" applyFont="1" applyFill="1" applyBorder="1" applyAlignment="1" applyProtection="1">
      <alignment horizontal="center" vertical="center" wrapText="1"/>
      <protection locked="0"/>
    </xf>
    <xf numFmtId="0" fontId="5" fillId="3" borderId="15" xfId="0" applyFont="1" applyFill="1" applyBorder="1" applyAlignment="1" applyProtection="1">
      <alignment horizontal="center" vertical="center" wrapText="1"/>
      <protection locked="0"/>
    </xf>
    <xf numFmtId="0" fontId="14" fillId="2" borderId="13"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16" xfId="0" applyFont="1" applyFill="1" applyBorder="1" applyAlignment="1">
      <alignment horizontal="center" vertical="center" wrapText="1"/>
    </xf>
    <xf numFmtId="0" fontId="14" fillId="2" borderId="17" xfId="0" applyFont="1" applyFill="1" applyBorder="1" applyAlignment="1">
      <alignment horizontal="center" vertical="center" wrapText="1"/>
    </xf>
    <xf numFmtId="0" fontId="14" fillId="2" borderId="18" xfId="0" applyFont="1" applyFill="1" applyBorder="1" applyAlignment="1">
      <alignment horizontal="center" vertical="center" wrapText="1"/>
    </xf>
    <xf numFmtId="0" fontId="5" fillId="3" borderId="20" xfId="0" applyFont="1" applyFill="1" applyBorder="1" applyAlignment="1" applyProtection="1">
      <alignment horizontal="center" vertical="center" wrapText="1"/>
      <protection locked="0"/>
    </xf>
    <xf numFmtId="0" fontId="5" fillId="3" borderId="19" xfId="0" applyFont="1" applyFill="1" applyBorder="1" applyAlignment="1" applyProtection="1">
      <alignment horizontal="center" vertical="center" wrapText="1"/>
      <protection locked="0"/>
    </xf>
    <xf numFmtId="0" fontId="5" fillId="3" borderId="21" xfId="0" applyFont="1" applyFill="1" applyBorder="1" applyAlignment="1" applyProtection="1">
      <alignment horizontal="center" vertical="center" wrapText="1"/>
      <protection locked="0"/>
    </xf>
    <xf numFmtId="0" fontId="8" fillId="0" borderId="0" xfId="0" applyFont="1" applyAlignment="1">
      <alignment horizontal="center" vertical="center"/>
    </xf>
    <xf numFmtId="49" fontId="5" fillId="3" borderId="11" xfId="0" applyNumberFormat="1" applyFont="1" applyFill="1" applyBorder="1" applyAlignment="1" applyProtection="1">
      <alignment horizontal="center" vertical="center" wrapText="1"/>
      <protection locked="0"/>
    </xf>
    <xf numFmtId="49" fontId="5" fillId="3" borderId="12" xfId="0" applyNumberFormat="1" applyFont="1" applyFill="1" applyBorder="1" applyAlignment="1" applyProtection="1">
      <alignment horizontal="center" vertical="center" wrapText="1"/>
      <protection locked="0"/>
    </xf>
    <xf numFmtId="0" fontId="5" fillId="3" borderId="27" xfId="0" applyFont="1" applyFill="1" applyBorder="1" applyAlignment="1" applyProtection="1">
      <alignment horizontal="center" vertical="center" wrapText="1"/>
      <protection locked="0"/>
    </xf>
    <xf numFmtId="0" fontId="14" fillId="3" borderId="55" xfId="0" applyFont="1" applyFill="1" applyBorder="1" applyAlignment="1">
      <alignment horizontal="center" vertical="center" wrapText="1"/>
    </xf>
    <xf numFmtId="0" fontId="14" fillId="3" borderId="14" xfId="0" applyFont="1" applyFill="1" applyBorder="1" applyAlignment="1">
      <alignment horizontal="center" vertical="center" wrapText="1"/>
    </xf>
    <xf numFmtId="0" fontId="14" fillId="3" borderId="56" xfId="0" applyFont="1" applyFill="1" applyBorder="1" applyAlignment="1">
      <alignment horizontal="center" vertical="center" wrapText="1"/>
    </xf>
    <xf numFmtId="180" fontId="21" fillId="0" borderId="47" xfId="0" applyNumberFormat="1" applyFont="1" applyBorder="1" applyAlignment="1">
      <alignment horizontal="center" vertical="center"/>
    </xf>
    <xf numFmtId="180" fontId="21" fillId="0" borderId="48" xfId="0" applyNumberFormat="1" applyFont="1" applyBorder="1" applyAlignment="1">
      <alignment horizontal="center" vertical="center"/>
    </xf>
    <xf numFmtId="180" fontId="21" fillId="0" borderId="49" xfId="0" applyNumberFormat="1" applyFont="1" applyBorder="1" applyAlignment="1">
      <alignment horizontal="center" vertical="center"/>
    </xf>
    <xf numFmtId="0" fontId="15" fillId="0" borderId="44" xfId="0" applyFont="1" applyBorder="1" applyAlignment="1">
      <alignment horizontal="center" vertical="center" shrinkToFit="1"/>
    </xf>
    <xf numFmtId="0" fontId="15" fillId="0" borderId="45" xfId="0" applyFont="1" applyBorder="1" applyAlignment="1">
      <alignment horizontal="center" vertical="center" shrinkToFit="1"/>
    </xf>
    <xf numFmtId="0" fontId="15" fillId="0" borderId="46" xfId="0" applyFont="1" applyBorder="1" applyAlignment="1">
      <alignment horizontal="center" vertical="center" shrinkToFit="1"/>
    </xf>
    <xf numFmtId="0" fontId="7" fillId="3" borderId="35" xfId="1" applyFont="1" applyFill="1" applyBorder="1" applyAlignment="1">
      <alignment horizontal="center" vertical="center" shrinkToFit="1"/>
    </xf>
    <xf numFmtId="0" fontId="8" fillId="2" borderId="1" xfId="1" applyFont="1" applyFill="1" applyBorder="1" applyAlignment="1">
      <alignment horizontal="center" vertical="center" shrinkToFit="1"/>
    </xf>
    <xf numFmtId="0" fontId="8" fillId="2" borderId="2" xfId="1" applyFont="1" applyFill="1" applyBorder="1" applyAlignment="1">
      <alignment horizontal="center" vertical="center" shrinkToFit="1"/>
    </xf>
    <xf numFmtId="0" fontId="8" fillId="2" borderId="3" xfId="1" applyFont="1" applyFill="1" applyBorder="1" applyAlignment="1">
      <alignment horizontal="center" vertical="center" shrinkToFit="1"/>
    </xf>
    <xf numFmtId="0" fontId="7" fillId="3" borderId="59" xfId="0" applyFont="1" applyFill="1" applyBorder="1" applyAlignment="1">
      <alignment horizontal="left"/>
    </xf>
    <xf numFmtId="0" fontId="7" fillId="3" borderId="60" xfId="0" applyFont="1" applyFill="1" applyBorder="1" applyAlignment="1">
      <alignment horizontal="left"/>
    </xf>
    <xf numFmtId="0" fontId="7" fillId="3" borderId="0" xfId="0" applyFont="1" applyFill="1" applyAlignment="1">
      <alignment horizontal="left"/>
    </xf>
    <xf numFmtId="0" fontId="7" fillId="3" borderId="31" xfId="0" applyFont="1" applyFill="1" applyBorder="1" applyAlignment="1">
      <alignment horizontal="left"/>
    </xf>
    <xf numFmtId="0" fontId="15" fillId="0" borderId="44" xfId="0" applyFont="1" applyBorder="1" applyAlignment="1">
      <alignment horizontal="center" vertical="center"/>
    </xf>
    <xf numFmtId="0" fontId="15" fillId="0" borderId="45" xfId="0" applyFont="1" applyBorder="1" applyAlignment="1">
      <alignment horizontal="center" vertical="center"/>
    </xf>
    <xf numFmtId="0" fontId="15" fillId="0" borderId="46" xfId="0" applyFont="1" applyBorder="1" applyAlignment="1">
      <alignment horizontal="center" vertical="center"/>
    </xf>
    <xf numFmtId="49" fontId="17" fillId="3" borderId="36" xfId="0" applyNumberFormat="1" applyFont="1" applyFill="1" applyBorder="1" applyAlignment="1">
      <alignment horizontal="left" vertical="center" wrapText="1" shrinkToFit="1"/>
    </xf>
    <xf numFmtId="49" fontId="17" fillId="3" borderId="29" xfId="0" applyNumberFormat="1" applyFont="1" applyFill="1" applyBorder="1" applyAlignment="1">
      <alignment horizontal="left" vertical="center" wrapText="1" shrinkToFit="1"/>
    </xf>
    <xf numFmtId="49" fontId="17" fillId="3" borderId="0" xfId="0" applyNumberFormat="1" applyFont="1" applyFill="1" applyAlignment="1">
      <alignment horizontal="left" vertical="center" wrapText="1" shrinkToFit="1"/>
    </xf>
    <xf numFmtId="49" fontId="17" fillId="3" borderId="31" xfId="0" applyNumberFormat="1" applyFont="1" applyFill="1" applyBorder="1" applyAlignment="1">
      <alignment horizontal="left" vertical="center" wrapText="1" shrinkToFit="1"/>
    </xf>
    <xf numFmtId="49" fontId="17" fillId="3" borderId="34" xfId="0" applyNumberFormat="1" applyFont="1" applyFill="1" applyBorder="1" applyAlignment="1">
      <alignment horizontal="left" vertical="center" wrapText="1" shrinkToFit="1"/>
    </xf>
    <xf numFmtId="49" fontId="17" fillId="3" borderId="33" xfId="0" applyNumberFormat="1" applyFont="1" applyFill="1" applyBorder="1" applyAlignment="1">
      <alignment horizontal="left" vertical="center" wrapText="1" shrinkToFit="1"/>
    </xf>
    <xf numFmtId="0" fontId="21" fillId="3" borderId="36" xfId="0" applyFont="1" applyFill="1" applyBorder="1" applyAlignment="1">
      <alignment horizontal="center" vertical="center"/>
    </xf>
    <xf numFmtId="0" fontId="21" fillId="3" borderId="0" xfId="0" applyFont="1" applyFill="1" applyAlignment="1">
      <alignment horizontal="center" vertical="center"/>
    </xf>
    <xf numFmtId="0" fontId="21" fillId="3" borderId="34" xfId="0" applyFont="1" applyFill="1" applyBorder="1" applyAlignment="1">
      <alignment horizontal="center" vertical="center"/>
    </xf>
    <xf numFmtId="0" fontId="10" fillId="2" borderId="28" xfId="0" applyFont="1" applyFill="1" applyBorder="1" applyAlignment="1">
      <alignment horizontal="center" vertical="center" wrapText="1" shrinkToFit="1"/>
    </xf>
    <xf numFmtId="0" fontId="10" fillId="2" borderId="36" xfId="0" applyFont="1" applyFill="1" applyBorder="1" applyAlignment="1">
      <alignment horizontal="center" vertical="center" wrapText="1" shrinkToFit="1"/>
    </xf>
    <xf numFmtId="0" fontId="10" fillId="2" borderId="75" xfId="0" applyFont="1" applyFill="1" applyBorder="1" applyAlignment="1">
      <alignment horizontal="center" vertical="center" wrapText="1" shrinkToFit="1"/>
    </xf>
    <xf numFmtId="0" fontId="10" fillId="2" borderId="30" xfId="0" applyFont="1" applyFill="1" applyBorder="1" applyAlignment="1">
      <alignment horizontal="center" vertical="center" wrapText="1" shrinkToFit="1"/>
    </xf>
    <xf numFmtId="0" fontId="10" fillId="2" borderId="0" xfId="0" applyFont="1" applyFill="1" applyAlignment="1">
      <alignment horizontal="center" vertical="center" wrapText="1" shrinkToFit="1"/>
    </xf>
    <xf numFmtId="0" fontId="10" fillId="2" borderId="38" xfId="0" applyFont="1" applyFill="1" applyBorder="1" applyAlignment="1">
      <alignment horizontal="center" vertical="center" wrapText="1" shrinkToFit="1"/>
    </xf>
    <xf numFmtId="0" fontId="10" fillId="2" borderId="32" xfId="0" applyFont="1" applyFill="1" applyBorder="1" applyAlignment="1">
      <alignment horizontal="center" vertical="center" wrapText="1" shrinkToFit="1"/>
    </xf>
    <xf numFmtId="0" fontId="10" fillId="2" borderId="34" xfId="0" applyFont="1" applyFill="1" applyBorder="1" applyAlignment="1">
      <alignment horizontal="center" vertical="center" wrapText="1" shrinkToFit="1"/>
    </xf>
    <xf numFmtId="0" fontId="10" fillId="2" borderId="79" xfId="0" applyFont="1" applyFill="1" applyBorder="1" applyAlignment="1">
      <alignment horizontal="center" vertical="center" wrapText="1" shrinkToFit="1"/>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8" fillId="0" borderId="43" xfId="0" applyFont="1" applyBorder="1" applyAlignment="1">
      <alignment horizontal="center" vertical="center"/>
    </xf>
    <xf numFmtId="0" fontId="15" fillId="3" borderId="4" xfId="0" applyFont="1" applyFill="1" applyBorder="1" applyAlignment="1">
      <alignment horizontal="center" vertical="center"/>
    </xf>
    <xf numFmtId="0" fontId="15" fillId="3" borderId="24" xfId="0" applyFont="1" applyFill="1" applyBorder="1" applyAlignment="1">
      <alignment horizontal="center" vertical="center"/>
    </xf>
    <xf numFmtId="0" fontId="14" fillId="2" borderId="20" xfId="0" applyFont="1" applyFill="1" applyBorder="1" applyAlignment="1">
      <alignment horizontal="center" vertical="center" shrinkToFit="1"/>
    </xf>
    <xf numFmtId="0" fontId="14" fillId="2" borderId="19" xfId="0" applyFont="1" applyFill="1" applyBorder="1" applyAlignment="1">
      <alignment horizontal="center" vertical="center" shrinkToFit="1"/>
    </xf>
    <xf numFmtId="0" fontId="14" fillId="2" borderId="21" xfId="0" applyFont="1" applyFill="1" applyBorder="1" applyAlignment="1">
      <alignment horizontal="center" vertical="center" shrinkToFit="1"/>
    </xf>
    <xf numFmtId="0" fontId="5" fillId="3" borderId="20" xfId="0" applyFont="1" applyFill="1" applyBorder="1" applyAlignment="1" applyProtection="1">
      <alignment horizontal="center" vertical="center" shrinkToFit="1"/>
      <protection locked="0"/>
    </xf>
    <xf numFmtId="0" fontId="5" fillId="3" borderId="19" xfId="0" applyFont="1" applyFill="1" applyBorder="1" applyAlignment="1" applyProtection="1">
      <alignment horizontal="center" vertical="center" shrinkToFit="1"/>
      <protection locked="0"/>
    </xf>
    <xf numFmtId="0" fontId="5" fillId="3" borderId="21" xfId="0" applyFont="1" applyFill="1" applyBorder="1" applyAlignment="1" applyProtection="1">
      <alignment horizontal="center" vertical="center" shrinkToFit="1"/>
      <protection locked="0"/>
    </xf>
    <xf numFmtId="0" fontId="10" fillId="2" borderId="16" xfId="0" applyFont="1" applyFill="1" applyBorder="1" applyAlignment="1">
      <alignment horizontal="center" vertical="center" wrapText="1" shrinkToFit="1"/>
    </xf>
    <xf numFmtId="0" fontId="10" fillId="2" borderId="17" xfId="0" applyFont="1" applyFill="1" applyBorder="1" applyAlignment="1">
      <alignment horizontal="center" vertical="center" wrapText="1" shrinkToFit="1"/>
    </xf>
    <xf numFmtId="0" fontId="10" fillId="2" borderId="18" xfId="0" applyFont="1" applyFill="1" applyBorder="1" applyAlignment="1">
      <alignment horizontal="center" vertical="center" wrapText="1" shrinkToFit="1"/>
    </xf>
    <xf numFmtId="0" fontId="9" fillId="3" borderId="16" xfId="0" applyFont="1" applyFill="1" applyBorder="1" applyAlignment="1" applyProtection="1">
      <alignment horizontal="center" vertical="center" wrapText="1"/>
      <protection locked="0"/>
    </xf>
    <xf numFmtId="0" fontId="9" fillId="3" borderId="17" xfId="0" applyFont="1" applyFill="1" applyBorder="1" applyAlignment="1" applyProtection="1">
      <alignment horizontal="center" vertical="center" wrapText="1"/>
      <protection locked="0"/>
    </xf>
    <xf numFmtId="0" fontId="14" fillId="3" borderId="19" xfId="0" applyFont="1" applyFill="1" applyBorder="1" applyAlignment="1">
      <alignment horizontal="left" vertical="center" wrapText="1"/>
    </xf>
    <xf numFmtId="0" fontId="14" fillId="3" borderId="21" xfId="0" applyFont="1" applyFill="1" applyBorder="1" applyAlignment="1">
      <alignment horizontal="left" vertical="center" wrapText="1"/>
    </xf>
    <xf numFmtId="0" fontId="5" fillId="3" borderId="17" xfId="0" applyFont="1" applyFill="1" applyBorder="1" applyAlignment="1">
      <alignment horizontal="center" vertical="center" wrapText="1"/>
    </xf>
    <xf numFmtId="176" fontId="4" fillId="3" borderId="4" xfId="1" applyNumberFormat="1" applyFont="1" applyFill="1" applyBorder="1" applyAlignment="1" applyProtection="1">
      <alignment horizontal="center" vertical="center" shrinkToFit="1"/>
      <protection locked="0"/>
    </xf>
    <xf numFmtId="176" fontId="4" fillId="3" borderId="6" xfId="1" applyNumberFormat="1" applyFont="1" applyFill="1" applyBorder="1" applyAlignment="1" applyProtection="1">
      <alignment horizontal="center" vertical="center" shrinkToFit="1"/>
      <protection locked="0"/>
    </xf>
    <xf numFmtId="177" fontId="4" fillId="3" borderId="4" xfId="1" applyNumberFormat="1" applyFont="1" applyFill="1" applyBorder="1" applyAlignment="1" applyProtection="1">
      <alignment horizontal="center" vertical="center" shrinkToFit="1"/>
      <protection locked="0"/>
    </xf>
    <xf numFmtId="177" fontId="4" fillId="3" borderId="6" xfId="1" applyNumberFormat="1" applyFont="1" applyFill="1" applyBorder="1" applyAlignment="1" applyProtection="1">
      <alignment horizontal="center" vertical="center" shrinkToFit="1"/>
      <protection locked="0"/>
    </xf>
    <xf numFmtId="0" fontId="9" fillId="2" borderId="23" xfId="0" applyFont="1" applyFill="1" applyBorder="1" applyAlignment="1">
      <alignment horizontal="center" vertical="center" textRotation="255"/>
    </xf>
    <xf numFmtId="0" fontId="9" fillId="2" borderId="22" xfId="0" applyFont="1" applyFill="1" applyBorder="1" applyAlignment="1">
      <alignment horizontal="center" vertical="center" textRotation="255"/>
    </xf>
    <xf numFmtId="0" fontId="9" fillId="2" borderId="5" xfId="0" applyFont="1" applyFill="1" applyBorder="1" applyAlignment="1">
      <alignment horizontal="center" vertical="center" textRotation="255"/>
    </xf>
    <xf numFmtId="49" fontId="7" fillId="3" borderId="17" xfId="0" applyNumberFormat="1" applyFont="1" applyFill="1" applyBorder="1" applyAlignment="1" applyProtection="1">
      <alignment horizontal="center" vertical="center"/>
      <protection locked="0"/>
    </xf>
    <xf numFmtId="0" fontId="6" fillId="4" borderId="76" xfId="0" applyFont="1" applyFill="1" applyBorder="1" applyAlignment="1">
      <alignment horizontal="center" vertical="center" textRotation="255"/>
    </xf>
    <xf numFmtId="0" fontId="6" fillId="4" borderId="77" xfId="0" applyFont="1" applyFill="1" applyBorder="1" applyAlignment="1">
      <alignment horizontal="center" vertical="center" textRotation="255"/>
    </xf>
    <xf numFmtId="0" fontId="6" fillId="4" borderId="78" xfId="0" applyFont="1" applyFill="1" applyBorder="1" applyAlignment="1">
      <alignment horizontal="center" vertical="center" textRotation="255"/>
    </xf>
    <xf numFmtId="0" fontId="7" fillId="3" borderId="54" xfId="0" applyFont="1" applyFill="1" applyBorder="1" applyAlignment="1">
      <alignment horizontal="center" vertical="center" shrinkToFit="1"/>
    </xf>
    <xf numFmtId="0" fontId="7" fillId="3" borderId="36" xfId="0" applyFont="1" applyFill="1" applyBorder="1" applyAlignment="1">
      <alignment horizontal="center" vertical="center" shrinkToFit="1"/>
    </xf>
    <xf numFmtId="0" fontId="7" fillId="3" borderId="29" xfId="0" applyFont="1" applyFill="1" applyBorder="1" applyAlignment="1">
      <alignment horizontal="center" vertical="center" shrinkToFit="1"/>
    </xf>
    <xf numFmtId="0" fontId="7" fillId="3" borderId="37" xfId="0" applyFont="1" applyFill="1" applyBorder="1" applyAlignment="1">
      <alignment horizontal="center" vertical="center" shrinkToFit="1"/>
    </xf>
    <xf numFmtId="0" fontId="7" fillId="3" borderId="0" xfId="0" applyFont="1" applyFill="1" applyAlignment="1">
      <alignment horizontal="center" vertical="center" shrinkToFit="1"/>
    </xf>
    <xf numFmtId="0" fontId="7" fillId="3" borderId="31" xfId="0" applyFont="1" applyFill="1" applyBorder="1" applyAlignment="1">
      <alignment horizontal="center" vertical="center" shrinkToFit="1"/>
    </xf>
    <xf numFmtId="0" fontId="7" fillId="3" borderId="80" xfId="0" applyFont="1" applyFill="1" applyBorder="1" applyAlignment="1">
      <alignment horizontal="center" vertical="center" shrinkToFit="1"/>
    </xf>
    <xf numFmtId="0" fontId="7" fillId="3" borderId="73" xfId="0" applyFont="1" applyFill="1" applyBorder="1" applyAlignment="1">
      <alignment horizontal="center" vertical="center" shrinkToFit="1"/>
    </xf>
    <xf numFmtId="0" fontId="7" fillId="3" borderId="74" xfId="0" applyFont="1" applyFill="1" applyBorder="1" applyAlignment="1">
      <alignment horizontal="center" vertical="center" shrinkToFit="1"/>
    </xf>
    <xf numFmtId="0" fontId="14" fillId="3" borderId="19" xfId="0" applyFont="1" applyFill="1" applyBorder="1" applyAlignment="1">
      <alignment horizontal="center" vertical="center" wrapText="1"/>
    </xf>
    <xf numFmtId="0" fontId="14" fillId="3" borderId="21"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4" fillId="2" borderId="21" xfId="0" applyFont="1" applyFill="1" applyBorder="1" applyAlignment="1">
      <alignment horizontal="center" vertical="center" wrapText="1"/>
    </xf>
    <xf numFmtId="0" fontId="6" fillId="2" borderId="23" xfId="1" applyFont="1" applyFill="1" applyBorder="1" applyAlignment="1">
      <alignment horizontal="center" vertical="center" shrinkToFit="1"/>
    </xf>
    <xf numFmtId="0" fontId="6" fillId="2" borderId="4" xfId="1" applyFont="1" applyFill="1" applyBorder="1" applyAlignment="1">
      <alignment horizontal="center" vertical="center" shrinkToFit="1"/>
    </xf>
    <xf numFmtId="0" fontId="6" fillId="2" borderId="24" xfId="1" applyFont="1" applyFill="1" applyBorder="1" applyAlignment="1">
      <alignment horizontal="center" vertical="center" shrinkToFit="1"/>
    </xf>
    <xf numFmtId="0" fontId="6" fillId="2" borderId="5" xfId="1" applyFont="1" applyFill="1" applyBorder="1" applyAlignment="1">
      <alignment horizontal="center" vertical="center" shrinkToFit="1"/>
    </xf>
    <xf numFmtId="0" fontId="6" fillId="2" borderId="6" xfId="1" applyFont="1" applyFill="1" applyBorder="1" applyAlignment="1">
      <alignment horizontal="center" vertical="center" shrinkToFit="1"/>
    </xf>
    <xf numFmtId="0" fontId="6" fillId="2" borderId="7" xfId="1" applyFont="1" applyFill="1" applyBorder="1" applyAlignment="1">
      <alignment horizontal="center" vertical="center" shrinkToFit="1"/>
    </xf>
    <xf numFmtId="3" fontId="7" fillId="3" borderId="4" xfId="1" applyNumberFormat="1" applyFont="1" applyFill="1" applyBorder="1" applyAlignment="1">
      <alignment horizontal="center" vertical="center"/>
    </xf>
    <xf numFmtId="3" fontId="7" fillId="3" borderId="6" xfId="1" applyNumberFormat="1" applyFont="1" applyFill="1" applyBorder="1" applyAlignment="1">
      <alignment horizontal="center" vertical="center"/>
    </xf>
    <xf numFmtId="0" fontId="8" fillId="2" borderId="28" xfId="0" applyFont="1" applyFill="1" applyBorder="1" applyAlignment="1">
      <alignment horizontal="center" vertical="center" wrapText="1"/>
    </xf>
    <xf numFmtId="0" fontId="8" fillId="2" borderId="75" xfId="0" applyFont="1" applyFill="1" applyBorder="1" applyAlignment="1">
      <alignment horizontal="center" vertical="center" wrapText="1"/>
    </xf>
    <xf numFmtId="0" fontId="8" fillId="2" borderId="30" xfId="0" applyFont="1" applyFill="1" applyBorder="1" applyAlignment="1">
      <alignment horizontal="center" vertical="center" wrapText="1"/>
    </xf>
    <xf numFmtId="0" fontId="8" fillId="2" borderId="38"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79" xfId="0" applyFont="1" applyFill="1" applyBorder="1" applyAlignment="1">
      <alignment horizontal="center" vertical="center" wrapText="1"/>
    </xf>
    <xf numFmtId="0" fontId="7" fillId="3" borderId="14" xfId="0" applyFont="1" applyFill="1" applyBorder="1" applyAlignment="1" applyProtection="1">
      <alignment horizontal="center" vertical="center" shrinkToFit="1"/>
      <protection locked="0"/>
    </xf>
    <xf numFmtId="0" fontId="7" fillId="3" borderId="15" xfId="0" applyFont="1" applyFill="1" applyBorder="1" applyAlignment="1" applyProtection="1">
      <alignment horizontal="center" vertical="center" shrinkToFit="1"/>
      <protection locked="0"/>
    </xf>
    <xf numFmtId="0" fontId="14" fillId="3" borderId="17" xfId="0" applyFont="1" applyFill="1" applyBorder="1" applyAlignment="1">
      <alignment horizontal="center" vertical="center" wrapText="1"/>
    </xf>
    <xf numFmtId="0" fontId="14" fillId="3" borderId="18" xfId="0" applyFont="1" applyFill="1" applyBorder="1" applyAlignment="1">
      <alignment horizontal="center" vertical="center" wrapText="1"/>
    </xf>
    <xf numFmtId="3" fontId="19" fillId="3" borderId="4" xfId="1" applyNumberFormat="1" applyFont="1" applyFill="1" applyBorder="1" applyAlignment="1" applyProtection="1">
      <alignment horizontal="center" vertical="center" shrinkToFit="1"/>
      <protection locked="0"/>
    </xf>
    <xf numFmtId="3" fontId="19" fillId="3" borderId="6" xfId="1" applyNumberFormat="1" applyFont="1" applyFill="1" applyBorder="1" applyAlignment="1" applyProtection="1">
      <alignment horizontal="center" vertical="center" shrinkToFit="1"/>
      <protection locked="0"/>
    </xf>
    <xf numFmtId="178" fontId="19" fillId="3" borderId="4" xfId="1" applyNumberFormat="1" applyFont="1" applyFill="1" applyBorder="1" applyAlignment="1" applyProtection="1">
      <alignment horizontal="center" vertical="center" shrinkToFit="1"/>
      <protection locked="0"/>
    </xf>
    <xf numFmtId="178" fontId="19" fillId="3" borderId="6" xfId="1" applyNumberFormat="1" applyFont="1" applyFill="1" applyBorder="1" applyAlignment="1" applyProtection="1">
      <alignment horizontal="center" vertical="center" shrinkToFit="1"/>
      <protection locked="0"/>
    </xf>
    <xf numFmtId="3" fontId="19" fillId="3" borderId="4" xfId="1" applyNumberFormat="1" applyFont="1" applyFill="1" applyBorder="1" applyAlignment="1">
      <alignment horizontal="center" vertical="center" shrinkToFit="1"/>
    </xf>
    <xf numFmtId="3" fontId="19" fillId="3" borderId="6" xfId="1" applyNumberFormat="1" applyFont="1" applyFill="1" applyBorder="1" applyAlignment="1">
      <alignment horizontal="center" vertical="center" shrinkToFit="1"/>
    </xf>
    <xf numFmtId="49" fontId="19" fillId="3" borderId="26" xfId="1" applyNumberFormat="1" applyFont="1" applyFill="1" applyBorder="1" applyAlignment="1" applyProtection="1">
      <alignment horizontal="center" vertical="center" shrinkToFit="1"/>
      <protection locked="0"/>
    </xf>
    <xf numFmtId="49" fontId="19" fillId="3" borderId="4" xfId="1" applyNumberFormat="1" applyFont="1" applyFill="1" applyBorder="1" applyAlignment="1" applyProtection="1">
      <alignment horizontal="center" vertical="center" shrinkToFit="1"/>
      <protection locked="0"/>
    </xf>
    <xf numFmtId="49" fontId="19" fillId="3" borderId="25" xfId="1" applyNumberFormat="1" applyFont="1" applyFill="1" applyBorder="1" applyAlignment="1" applyProtection="1">
      <alignment horizontal="center" vertical="center" shrinkToFit="1"/>
      <protection locked="0"/>
    </xf>
    <xf numFmtId="49" fontId="19" fillId="3" borderId="6" xfId="1" applyNumberFormat="1" applyFont="1" applyFill="1" applyBorder="1" applyAlignment="1" applyProtection="1">
      <alignment horizontal="center" vertical="center" shrinkToFit="1"/>
      <protection locked="0"/>
    </xf>
    <xf numFmtId="3" fontId="7" fillId="3" borderId="4" xfId="1" applyNumberFormat="1" applyFont="1" applyFill="1" applyBorder="1" applyAlignment="1">
      <alignment horizontal="center" vertical="center" shrinkToFit="1"/>
    </xf>
    <xf numFmtId="3" fontId="7" fillId="3" borderId="6" xfId="1" applyNumberFormat="1" applyFont="1" applyFill="1" applyBorder="1" applyAlignment="1">
      <alignment horizontal="center" vertical="center" shrinkToFit="1"/>
    </xf>
    <xf numFmtId="0" fontId="21" fillId="3" borderId="35" xfId="1" applyFont="1" applyFill="1" applyBorder="1" applyAlignment="1" applyProtection="1">
      <alignment horizontal="center" vertical="center" shrinkToFit="1"/>
      <protection locked="0"/>
    </xf>
    <xf numFmtId="3" fontId="6" fillId="0" borderId="0" xfId="1" applyNumberFormat="1" applyFont="1" applyAlignment="1">
      <alignment horizontal="center" vertical="center" wrapText="1" shrinkToFit="1"/>
    </xf>
    <xf numFmtId="0" fontId="26" fillId="0" borderId="81" xfId="0" applyFont="1" applyBorder="1" applyAlignment="1">
      <alignment horizontal="center" vertical="center" wrapText="1"/>
    </xf>
    <xf numFmtId="0" fontId="26" fillId="0" borderId="82" xfId="0" applyFont="1" applyBorder="1" applyAlignment="1">
      <alignment horizontal="center" vertical="center" wrapText="1"/>
    </xf>
    <xf numFmtId="0" fontId="26" fillId="0" borderId="83" xfId="0" applyFont="1" applyBorder="1" applyAlignment="1">
      <alignment horizontal="center" vertical="center" wrapText="1"/>
    </xf>
    <xf numFmtId="0" fontId="26" fillId="0" borderId="84" xfId="0" applyFont="1" applyBorder="1" applyAlignment="1">
      <alignment horizontal="center" vertical="center" wrapText="1"/>
    </xf>
    <xf numFmtId="0" fontId="26" fillId="0" borderId="85" xfId="0" applyFont="1" applyBorder="1" applyAlignment="1">
      <alignment horizontal="center" vertical="center" wrapText="1"/>
    </xf>
    <xf numFmtId="0" fontId="26" fillId="0" borderId="86" xfId="0" applyFont="1" applyBorder="1" applyAlignment="1">
      <alignment horizontal="center" vertical="center" wrapText="1"/>
    </xf>
    <xf numFmtId="176" fontId="28" fillId="0" borderId="0" xfId="1" applyNumberFormat="1" applyFont="1" applyAlignment="1">
      <alignment horizontal="center" vertical="top" shrinkToFit="1"/>
    </xf>
    <xf numFmtId="3" fontId="6" fillId="3" borderId="4" xfId="1" applyNumberFormat="1" applyFont="1" applyFill="1" applyBorder="1" applyAlignment="1" applyProtection="1">
      <alignment horizontal="left" vertical="center"/>
      <protection locked="0"/>
    </xf>
    <xf numFmtId="3" fontId="19" fillId="3" borderId="6" xfId="1" applyNumberFormat="1" applyFont="1" applyFill="1" applyBorder="1" applyAlignment="1" applyProtection="1">
      <alignment horizontal="center" vertical="center"/>
      <protection locked="0"/>
    </xf>
    <xf numFmtId="180" fontId="6" fillId="3" borderId="35" xfId="1" applyNumberFormat="1" applyFont="1" applyFill="1" applyBorder="1" applyAlignment="1" applyProtection="1">
      <alignment horizontal="center" vertical="center" shrinkToFit="1"/>
      <protection locked="0"/>
    </xf>
    <xf numFmtId="0" fontId="15" fillId="2" borderId="35" xfId="0" applyFont="1" applyFill="1" applyBorder="1" applyAlignment="1">
      <alignment horizontal="center" vertical="center" wrapText="1"/>
    </xf>
    <xf numFmtId="0" fontId="15" fillId="2" borderId="35" xfId="0" applyFont="1" applyFill="1" applyBorder="1" applyAlignment="1">
      <alignment horizontal="center" vertical="center"/>
    </xf>
    <xf numFmtId="0" fontId="15" fillId="2" borderId="35" xfId="0" applyFont="1" applyFill="1" applyBorder="1" applyAlignment="1">
      <alignment horizontal="center" vertical="center" shrinkToFit="1"/>
    </xf>
    <xf numFmtId="179" fontId="6" fillId="3" borderId="35" xfId="1" applyNumberFormat="1" applyFont="1" applyFill="1" applyBorder="1" applyAlignment="1" applyProtection="1">
      <alignment horizontal="center" vertical="center" shrinkToFit="1"/>
      <protection locked="0"/>
    </xf>
    <xf numFmtId="176" fontId="9" fillId="2" borderId="23" xfId="1" applyNumberFormat="1" applyFont="1" applyFill="1" applyBorder="1" applyAlignment="1">
      <alignment horizontal="center" vertical="center" shrinkToFit="1"/>
    </xf>
    <xf numFmtId="176" fontId="9" fillId="2" borderId="4" xfId="1" applyNumberFormat="1" applyFont="1" applyFill="1" applyBorder="1" applyAlignment="1">
      <alignment horizontal="center" vertical="center" shrinkToFit="1"/>
    </xf>
    <xf numFmtId="176" fontId="9" fillId="2" borderId="39" xfId="1" applyNumberFormat="1" applyFont="1" applyFill="1" applyBorder="1" applyAlignment="1">
      <alignment horizontal="center" vertical="center" shrinkToFit="1"/>
    </xf>
    <xf numFmtId="176" fontId="9" fillId="2" borderId="5" xfId="1" applyNumberFormat="1" applyFont="1" applyFill="1" applyBorder="1" applyAlignment="1">
      <alignment horizontal="center" vertical="center" shrinkToFit="1"/>
    </xf>
    <xf numFmtId="176" fontId="9" fillId="2" borderId="6" xfId="1" applyNumberFormat="1" applyFont="1" applyFill="1" applyBorder="1" applyAlignment="1">
      <alignment horizontal="center" vertical="center" shrinkToFit="1"/>
    </xf>
    <xf numFmtId="176" fontId="9" fillId="2" borderId="40" xfId="1" applyNumberFormat="1" applyFont="1" applyFill="1" applyBorder="1" applyAlignment="1">
      <alignment horizontal="center" vertical="center" shrinkToFit="1"/>
    </xf>
    <xf numFmtId="3" fontId="6" fillId="3" borderId="24" xfId="1" applyNumberFormat="1" applyFont="1" applyFill="1" applyBorder="1" applyAlignment="1">
      <alignment horizontal="center" vertical="center"/>
    </xf>
    <xf numFmtId="3" fontId="6" fillId="3" borderId="7" xfId="1" applyNumberFormat="1" applyFont="1" applyFill="1" applyBorder="1" applyAlignment="1">
      <alignment horizontal="center" vertical="center"/>
    </xf>
    <xf numFmtId="3" fontId="6" fillId="3" borderId="4" xfId="1" applyNumberFormat="1" applyFont="1" applyFill="1" applyBorder="1" applyAlignment="1">
      <alignment horizontal="center" vertical="center"/>
    </xf>
    <xf numFmtId="3" fontId="6" fillId="3" borderId="6" xfId="1" applyNumberFormat="1" applyFont="1" applyFill="1" applyBorder="1" applyAlignment="1">
      <alignment horizontal="center" vertical="center"/>
    </xf>
    <xf numFmtId="176" fontId="4" fillId="3" borderId="4" xfId="1" applyNumberFormat="1" applyFont="1" applyFill="1" applyBorder="1" applyAlignment="1">
      <alignment horizontal="center" vertical="center"/>
    </xf>
    <xf numFmtId="176" fontId="4" fillId="3" borderId="6" xfId="1" applyNumberFormat="1" applyFont="1" applyFill="1" applyBorder="1" applyAlignment="1">
      <alignment horizontal="center" vertical="center"/>
    </xf>
    <xf numFmtId="0" fontId="8" fillId="0" borderId="90" xfId="0" applyFont="1" applyBorder="1" applyAlignment="1">
      <alignment horizontal="center" vertical="center"/>
    </xf>
    <xf numFmtId="0" fontId="8" fillId="0" borderId="91" xfId="0" applyFont="1" applyBorder="1" applyAlignment="1">
      <alignment horizontal="center" vertical="center"/>
    </xf>
    <xf numFmtId="0" fontId="8" fillId="0" borderId="93" xfId="0" applyFont="1" applyBorder="1" applyAlignment="1">
      <alignment horizontal="center" vertical="center"/>
    </xf>
    <xf numFmtId="0" fontId="8" fillId="0" borderId="94" xfId="0" applyFont="1" applyBorder="1" applyAlignment="1">
      <alignment horizontal="center" vertical="center"/>
    </xf>
    <xf numFmtId="0" fontId="5" fillId="0" borderId="35" xfId="1" applyFont="1" applyBorder="1" applyAlignment="1">
      <alignment horizontal="left" vertical="center" wrapText="1" shrinkToFit="1"/>
    </xf>
    <xf numFmtId="0" fontId="9" fillId="2" borderId="35" xfId="1" applyFont="1" applyFill="1" applyBorder="1" applyAlignment="1">
      <alignment horizontal="center" vertical="center" wrapText="1" shrinkToFit="1"/>
    </xf>
    <xf numFmtId="49" fontId="5" fillId="3" borderId="17" xfId="0" applyNumberFormat="1" applyFont="1" applyFill="1" applyBorder="1" applyAlignment="1" applyProtection="1">
      <alignment horizontal="center" vertical="center" shrinkToFit="1"/>
      <protection locked="0"/>
    </xf>
    <xf numFmtId="49" fontId="5" fillId="3" borderId="18" xfId="0" applyNumberFormat="1" applyFont="1" applyFill="1" applyBorder="1" applyAlignment="1" applyProtection="1">
      <alignment horizontal="center" vertical="center" shrinkToFit="1"/>
      <protection locked="0"/>
    </xf>
    <xf numFmtId="0" fontId="7" fillId="0" borderId="0" xfId="0" applyFont="1" applyAlignment="1">
      <alignment horizontal="center" vertical="center" wrapText="1" shrinkToFit="1"/>
    </xf>
    <xf numFmtId="0" fontId="7" fillId="0" borderId="0" xfId="0" applyFont="1" applyAlignment="1">
      <alignment horizontal="center" vertical="center" shrinkToFit="1"/>
    </xf>
    <xf numFmtId="0" fontId="8" fillId="0" borderId="2" xfId="0" applyFont="1" applyBorder="1" applyAlignment="1">
      <alignment horizontal="center" vertical="center" shrinkToFit="1"/>
    </xf>
    <xf numFmtId="0" fontId="4" fillId="2" borderId="96" xfId="0" applyFont="1" applyFill="1" applyBorder="1" applyAlignment="1">
      <alignment horizontal="center" vertical="center" wrapText="1"/>
    </xf>
    <xf numFmtId="0" fontId="4" fillId="2" borderId="97" xfId="0" applyFont="1" applyFill="1" applyBorder="1" applyAlignment="1">
      <alignment horizontal="center" vertical="center"/>
    </xf>
    <xf numFmtId="0" fontId="4" fillId="2" borderId="35" xfId="0" applyFont="1" applyFill="1" applyBorder="1" applyAlignment="1">
      <alignment horizontal="center" vertical="center"/>
    </xf>
    <xf numFmtId="0" fontId="4" fillId="2" borderId="8" xfId="0" applyFont="1" applyFill="1" applyBorder="1" applyAlignment="1">
      <alignment horizontal="center" vertical="center"/>
    </xf>
    <xf numFmtId="0" fontId="8" fillId="3" borderId="23" xfId="0" applyFont="1" applyFill="1" applyBorder="1" applyAlignment="1">
      <alignment horizontal="center" vertical="center"/>
    </xf>
    <xf numFmtId="0" fontId="8" fillId="3" borderId="4" xfId="0" applyFont="1" applyFill="1" applyBorder="1" applyAlignment="1">
      <alignment horizontal="center" vertical="center"/>
    </xf>
    <xf numFmtId="0" fontId="5" fillId="3" borderId="61" xfId="1" applyFont="1" applyFill="1" applyBorder="1" applyAlignment="1">
      <alignment horizontal="center" vertical="center" shrinkToFit="1"/>
    </xf>
    <xf numFmtId="0" fontId="5" fillId="3" borderId="62" xfId="1" applyFont="1" applyFill="1" applyBorder="1" applyAlignment="1">
      <alignment horizontal="center" vertical="center" shrinkToFit="1"/>
    </xf>
    <xf numFmtId="0" fontId="5" fillId="3" borderId="63" xfId="1" applyFont="1" applyFill="1" applyBorder="1" applyAlignment="1">
      <alignment horizontal="center" vertical="center" shrinkToFit="1"/>
    </xf>
    <xf numFmtId="0" fontId="5" fillId="3" borderId="64" xfId="1" applyFont="1" applyFill="1" applyBorder="1" applyAlignment="1">
      <alignment horizontal="center" vertical="center" shrinkToFit="1"/>
    </xf>
    <xf numFmtId="0" fontId="5" fillId="3" borderId="65" xfId="1" applyFont="1" applyFill="1" applyBorder="1" applyAlignment="1">
      <alignment horizontal="center" vertical="center" shrinkToFit="1"/>
    </xf>
    <xf numFmtId="0" fontId="5" fillId="3" borderId="66" xfId="1" applyFont="1" applyFill="1" applyBorder="1" applyAlignment="1">
      <alignment horizontal="center" vertical="center" shrinkToFit="1"/>
    </xf>
    <xf numFmtId="0" fontId="6" fillId="4" borderId="28" xfId="0" applyFont="1" applyFill="1" applyBorder="1" applyAlignment="1">
      <alignment horizontal="center" vertical="center" textRotation="255"/>
    </xf>
    <xf numFmtId="0" fontId="6" fillId="4" borderId="36" xfId="0" applyFont="1" applyFill="1" applyBorder="1" applyAlignment="1">
      <alignment horizontal="center" vertical="center" textRotation="255"/>
    </xf>
    <xf numFmtId="0" fontId="6" fillId="4" borderId="30" xfId="0" applyFont="1" applyFill="1" applyBorder="1" applyAlignment="1">
      <alignment horizontal="center" vertical="center" textRotation="255"/>
    </xf>
    <xf numFmtId="0" fontId="6" fillId="4" borderId="0" xfId="0" applyFont="1" applyFill="1" applyAlignment="1">
      <alignment horizontal="center" vertical="center" textRotation="255"/>
    </xf>
    <xf numFmtId="0" fontId="6" fillId="4" borderId="32" xfId="0" applyFont="1" applyFill="1" applyBorder="1" applyAlignment="1">
      <alignment horizontal="center" vertical="center" textRotation="255"/>
    </xf>
    <xf numFmtId="0" fontId="6" fillId="4" borderId="34" xfId="0" applyFont="1" applyFill="1" applyBorder="1" applyAlignment="1">
      <alignment horizontal="center" vertical="center" textRotation="255"/>
    </xf>
    <xf numFmtId="0" fontId="8" fillId="2" borderId="35" xfId="1" applyFont="1" applyFill="1" applyBorder="1" applyAlignment="1">
      <alignment horizontal="center" vertical="center" shrinkToFit="1"/>
    </xf>
    <xf numFmtId="0" fontId="8" fillId="0" borderId="28" xfId="0" applyFont="1" applyBorder="1" applyAlignment="1">
      <alignment horizontal="center" vertical="center" wrapText="1"/>
    </xf>
    <xf numFmtId="0" fontId="8" fillId="0" borderId="7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79" xfId="0" applyFont="1" applyBorder="1" applyAlignment="1">
      <alignment horizontal="center" vertical="center" wrapText="1"/>
    </xf>
    <xf numFmtId="179" fontId="7" fillId="3" borderId="64" xfId="0" applyNumberFormat="1" applyFont="1" applyFill="1" applyBorder="1" applyAlignment="1" applyProtection="1">
      <alignment horizontal="center" vertical="center"/>
      <protection locked="0"/>
    </xf>
    <xf numFmtId="179" fontId="7" fillId="3" borderId="65" xfId="0" applyNumberFormat="1" applyFont="1" applyFill="1" applyBorder="1" applyAlignment="1" applyProtection="1">
      <alignment horizontal="center" vertical="center"/>
      <protection locked="0"/>
    </xf>
    <xf numFmtId="179" fontId="7" fillId="3" borderId="71" xfId="0" applyNumberFormat="1" applyFont="1" applyFill="1" applyBorder="1" applyAlignment="1" applyProtection="1">
      <alignment horizontal="center" vertical="center"/>
      <protection locked="0"/>
    </xf>
    <xf numFmtId="179" fontId="7" fillId="3" borderId="72" xfId="0" applyNumberFormat="1" applyFont="1" applyFill="1" applyBorder="1" applyAlignment="1" applyProtection="1">
      <alignment horizontal="center" vertical="center"/>
      <protection locked="0"/>
    </xf>
    <xf numFmtId="180" fontId="21" fillId="0" borderId="68" xfId="0" applyNumberFormat="1" applyFont="1" applyBorder="1" applyAlignment="1">
      <alignment horizontal="center" vertical="center"/>
    </xf>
    <xf numFmtId="180" fontId="21" fillId="0" borderId="0" xfId="0" applyNumberFormat="1" applyFont="1" applyAlignment="1">
      <alignment horizontal="center" vertical="center"/>
    </xf>
    <xf numFmtId="180" fontId="21" fillId="0" borderId="67" xfId="0" applyNumberFormat="1" applyFont="1" applyBorder="1" applyAlignment="1">
      <alignment horizontal="center" vertical="center"/>
    </xf>
    <xf numFmtId="180" fontId="21" fillId="0" borderId="69" xfId="0" applyNumberFormat="1" applyFont="1" applyBorder="1" applyAlignment="1">
      <alignment horizontal="center" vertical="center"/>
    </xf>
    <xf numFmtId="180" fontId="21" fillId="0" borderId="52" xfId="0" applyNumberFormat="1" applyFont="1" applyBorder="1" applyAlignment="1">
      <alignment horizontal="center" vertical="center"/>
    </xf>
    <xf numFmtId="180" fontId="21" fillId="0" borderId="70" xfId="0" applyNumberFormat="1" applyFont="1" applyBorder="1" applyAlignment="1">
      <alignment horizontal="center" vertical="center"/>
    </xf>
    <xf numFmtId="0" fontId="5" fillId="3" borderId="23" xfId="0" applyFont="1" applyFill="1" applyBorder="1" applyAlignment="1" applyProtection="1">
      <alignment horizontal="center" vertical="center" wrapText="1"/>
      <protection locked="0"/>
    </xf>
    <xf numFmtId="0" fontId="5" fillId="3" borderId="4" xfId="0" applyFont="1" applyFill="1" applyBorder="1" applyAlignment="1" applyProtection="1">
      <alignment horizontal="center" vertical="center" wrapText="1"/>
      <protection locked="0"/>
    </xf>
    <xf numFmtId="0" fontId="5" fillId="3" borderId="24" xfId="0" applyFont="1" applyFill="1" applyBorder="1" applyAlignment="1" applyProtection="1">
      <alignment horizontal="center" vertical="center" wrapText="1"/>
      <protection locked="0"/>
    </xf>
    <xf numFmtId="0" fontId="14" fillId="3" borderId="17" xfId="0" applyFont="1" applyFill="1" applyBorder="1" applyAlignment="1">
      <alignment horizontal="left" vertical="center" wrapText="1"/>
    </xf>
    <xf numFmtId="0" fontId="14" fillId="3" borderId="18" xfId="0" applyFont="1" applyFill="1" applyBorder="1" applyAlignment="1">
      <alignment horizontal="left" vertical="center" wrapText="1"/>
    </xf>
    <xf numFmtId="0" fontId="17" fillId="2" borderId="28" xfId="0" applyFont="1" applyFill="1" applyBorder="1" applyAlignment="1">
      <alignment horizontal="center" vertical="center" wrapText="1"/>
    </xf>
    <xf numFmtId="0" fontId="17" fillId="2" borderId="75"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17" fillId="2" borderId="3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17" fillId="2" borderId="79" xfId="0" applyFont="1" applyFill="1" applyBorder="1" applyAlignment="1">
      <alignment horizontal="center" vertical="center" wrapText="1"/>
    </xf>
    <xf numFmtId="0" fontId="4" fillId="3" borderId="58" xfId="1" applyFont="1" applyFill="1" applyBorder="1" applyAlignment="1">
      <alignment horizontal="center" vertical="center" wrapText="1" shrinkToFit="1"/>
    </xf>
    <xf numFmtId="0" fontId="4" fillId="3" borderId="59" xfId="1" applyFont="1" applyFill="1" applyBorder="1" applyAlignment="1">
      <alignment horizontal="center" vertical="center" wrapText="1" shrinkToFit="1"/>
    </xf>
    <xf numFmtId="0" fontId="4" fillId="3" borderId="60" xfId="1" applyFont="1" applyFill="1" applyBorder="1" applyAlignment="1">
      <alignment horizontal="center" vertical="center" wrapText="1" shrinkToFit="1"/>
    </xf>
    <xf numFmtId="0" fontId="4" fillId="3" borderId="37" xfId="1" applyFont="1" applyFill="1" applyBorder="1" applyAlignment="1">
      <alignment horizontal="center" vertical="center" wrapText="1" shrinkToFit="1"/>
    </xf>
    <xf numFmtId="0" fontId="4" fillId="3" borderId="0" xfId="1" applyFont="1" applyFill="1" applyAlignment="1">
      <alignment horizontal="center" vertical="center" wrapText="1" shrinkToFit="1"/>
    </xf>
    <xf numFmtId="0" fontId="4" fillId="3" borderId="31" xfId="1" applyFont="1" applyFill="1" applyBorder="1" applyAlignment="1">
      <alignment horizontal="center" vertical="center" wrapText="1" shrinkToFit="1"/>
    </xf>
    <xf numFmtId="0" fontId="4" fillId="3" borderId="57" xfId="1" applyFont="1" applyFill="1" applyBorder="1" applyAlignment="1">
      <alignment horizontal="center" vertical="center" wrapText="1" shrinkToFit="1"/>
    </xf>
    <xf numFmtId="0" fontId="4" fillId="3" borderId="34" xfId="1" applyFont="1" applyFill="1" applyBorder="1" applyAlignment="1">
      <alignment horizontal="center" vertical="center" wrapText="1" shrinkToFit="1"/>
    </xf>
    <xf numFmtId="0" fontId="4" fillId="3" borderId="33" xfId="1" applyFont="1" applyFill="1" applyBorder="1" applyAlignment="1">
      <alignment horizontal="center" vertical="center" wrapText="1" shrinkToFit="1"/>
    </xf>
    <xf numFmtId="0" fontId="8" fillId="0" borderId="58"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37" xfId="0" applyFont="1" applyBorder="1" applyAlignment="1">
      <alignment horizontal="center" vertical="center" wrapText="1"/>
    </xf>
    <xf numFmtId="0" fontId="8" fillId="0" borderId="0" xfId="0" applyFont="1" applyAlignment="1">
      <alignment horizontal="center" vertical="center" wrapText="1"/>
    </xf>
    <xf numFmtId="0" fontId="8" fillId="0" borderId="31"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33" xfId="0" applyFont="1" applyBorder="1" applyAlignment="1">
      <alignment horizontal="center" vertical="center" wrapText="1"/>
    </xf>
    <xf numFmtId="0" fontId="8" fillId="2" borderId="28" xfId="0" applyFont="1" applyFill="1" applyBorder="1" applyAlignment="1">
      <alignment horizontal="center" vertical="center"/>
    </xf>
    <xf numFmtId="0" fontId="8" fillId="2" borderId="36" xfId="0" applyFont="1" applyFill="1" applyBorder="1" applyAlignment="1">
      <alignment horizontal="center" vertical="center"/>
    </xf>
    <xf numFmtId="0" fontId="8" fillId="2" borderId="75"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0" xfId="0" applyFont="1" applyFill="1" applyAlignment="1">
      <alignment horizontal="center" vertical="center"/>
    </xf>
    <xf numFmtId="0" fontId="8" fillId="2" borderId="38" xfId="0" applyFont="1" applyFill="1" applyBorder="1" applyAlignment="1">
      <alignment horizontal="center" vertical="center"/>
    </xf>
    <xf numFmtId="0" fontId="8" fillId="2" borderId="32" xfId="0" applyFont="1" applyFill="1" applyBorder="1" applyAlignment="1">
      <alignment horizontal="center" vertical="center"/>
    </xf>
    <xf numFmtId="0" fontId="8" fillId="2" borderId="34"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36" xfId="0"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34" xfId="0" applyFont="1" applyFill="1" applyBorder="1" applyAlignment="1">
      <alignment horizontal="center" vertical="center" wrapText="1"/>
    </xf>
    <xf numFmtId="0" fontId="7" fillId="3" borderId="1" xfId="1" applyFont="1" applyFill="1" applyBorder="1" applyAlignment="1">
      <alignment horizontal="center" vertical="center" shrinkToFit="1"/>
    </xf>
    <xf numFmtId="0" fontId="7" fillId="3" borderId="2" xfId="1" applyFont="1" applyFill="1" applyBorder="1" applyAlignment="1">
      <alignment horizontal="center" vertical="center" shrinkToFit="1"/>
    </xf>
    <xf numFmtId="0" fontId="7" fillId="3" borderId="3" xfId="1" applyFont="1" applyFill="1" applyBorder="1" applyAlignment="1">
      <alignment horizontal="center" vertical="center" shrinkToFit="1"/>
    </xf>
    <xf numFmtId="0" fontId="4" fillId="2" borderId="35" xfId="1" applyFont="1" applyFill="1" applyBorder="1" applyAlignment="1">
      <alignment horizontal="center" vertical="center" textRotation="255" shrinkToFit="1"/>
    </xf>
    <xf numFmtId="0" fontId="8" fillId="5" borderId="0" xfId="0" applyFont="1" applyFill="1" applyAlignment="1">
      <alignment horizontal="center" vertical="center"/>
    </xf>
    <xf numFmtId="0" fontId="6" fillId="0" borderId="0" xfId="0" applyFont="1" applyAlignment="1">
      <alignment horizontal="center" vertical="center" shrinkToFit="1"/>
    </xf>
    <xf numFmtId="0" fontId="4" fillId="2" borderId="97" xfId="0" applyFont="1" applyFill="1" applyBorder="1" applyAlignment="1">
      <alignment horizontal="center" vertical="center" wrapText="1"/>
    </xf>
    <xf numFmtId="0" fontId="27" fillId="0" borderId="2" xfId="1" applyFont="1" applyBorder="1" applyAlignment="1">
      <alignment horizontal="left" vertical="top" shrinkToFit="1"/>
    </xf>
    <xf numFmtId="0" fontId="8" fillId="2" borderId="23" xfId="0" applyFont="1" applyFill="1" applyBorder="1" applyAlignment="1">
      <alignment horizontal="center" vertical="center" textRotation="255"/>
    </xf>
    <xf numFmtId="0" fontId="8" fillId="2" borderId="24" xfId="0" applyFont="1" applyFill="1" applyBorder="1" applyAlignment="1">
      <alignment horizontal="center" vertical="center" textRotation="255"/>
    </xf>
    <xf numFmtId="0" fontId="8" fillId="2" borderId="22" xfId="0" applyFont="1" applyFill="1" applyBorder="1" applyAlignment="1">
      <alignment horizontal="center" vertical="center" textRotation="255"/>
    </xf>
    <xf numFmtId="0" fontId="8" fillId="2" borderId="9" xfId="0" applyFont="1" applyFill="1" applyBorder="1" applyAlignment="1">
      <alignment horizontal="center" vertical="center" textRotation="255"/>
    </xf>
    <xf numFmtId="0" fontId="8" fillId="2" borderId="5" xfId="0" applyFont="1" applyFill="1" applyBorder="1" applyAlignment="1">
      <alignment horizontal="center" vertical="center" textRotation="255"/>
    </xf>
    <xf numFmtId="0" fontId="8" fillId="2" borderId="7" xfId="0" applyFont="1" applyFill="1" applyBorder="1" applyAlignment="1">
      <alignment horizontal="center" vertical="center" textRotation="255"/>
    </xf>
    <xf numFmtId="0" fontId="18" fillId="0" borderId="4" xfId="0" applyFont="1" applyBorder="1" applyAlignment="1">
      <alignment horizontal="left" vertical="center" shrinkToFit="1"/>
    </xf>
    <xf numFmtId="0" fontId="15" fillId="2" borderId="1" xfId="1" applyFont="1" applyFill="1" applyBorder="1" applyAlignment="1">
      <alignment horizontal="center" vertical="center" shrinkToFit="1"/>
    </xf>
    <xf numFmtId="0" fontId="15" fillId="2" borderId="2" xfId="1" applyFont="1" applyFill="1" applyBorder="1" applyAlignment="1">
      <alignment horizontal="center" vertical="center" shrinkToFit="1"/>
    </xf>
    <xf numFmtId="0" fontId="15" fillId="2" borderId="3" xfId="1" applyFont="1" applyFill="1" applyBorder="1" applyAlignment="1">
      <alignment horizontal="center" vertical="center" shrinkToFit="1"/>
    </xf>
    <xf numFmtId="0" fontId="15" fillId="3" borderId="1" xfId="1" applyFont="1" applyFill="1" applyBorder="1" applyAlignment="1">
      <alignment horizontal="center" vertical="center" shrinkToFit="1"/>
    </xf>
    <xf numFmtId="0" fontId="15" fillId="3" borderId="2" xfId="1" applyFont="1" applyFill="1" applyBorder="1" applyAlignment="1">
      <alignment horizontal="center" vertical="center" shrinkToFit="1"/>
    </xf>
    <xf numFmtId="0" fontId="31" fillId="0" borderId="0" xfId="0" applyFont="1" applyAlignment="1">
      <alignment horizontal="center" vertical="center" shrinkToFit="1"/>
    </xf>
    <xf numFmtId="0" fontId="32" fillId="0" borderId="0" xfId="0" applyFont="1">
      <alignment vertical="center"/>
    </xf>
    <xf numFmtId="0" fontId="9" fillId="2" borderId="24" xfId="0" applyFont="1" applyFill="1" applyBorder="1" applyAlignment="1">
      <alignment horizontal="center" vertical="center" textRotation="255"/>
    </xf>
    <xf numFmtId="0" fontId="9" fillId="2" borderId="9" xfId="0" applyFont="1" applyFill="1" applyBorder="1" applyAlignment="1">
      <alignment horizontal="center" vertical="center" textRotation="255"/>
    </xf>
    <xf numFmtId="0" fontId="9" fillId="2" borderId="7" xfId="0" applyFont="1" applyFill="1" applyBorder="1" applyAlignment="1">
      <alignment horizontal="center" vertical="center" textRotation="255"/>
    </xf>
    <xf numFmtId="0" fontId="26" fillId="3" borderId="64" xfId="1" applyFont="1" applyFill="1" applyBorder="1" applyAlignment="1">
      <alignment horizontal="left" vertical="center" shrinkToFit="1"/>
    </xf>
    <xf numFmtId="0" fontId="26" fillId="3" borderId="65" xfId="1" applyFont="1" applyFill="1" applyBorder="1" applyAlignment="1">
      <alignment horizontal="left" vertical="center" shrinkToFit="1"/>
    </xf>
    <xf numFmtId="0" fontId="26" fillId="3" borderId="66" xfId="1" applyFont="1" applyFill="1" applyBorder="1" applyAlignment="1">
      <alignment horizontal="left" vertical="center" shrinkToFit="1"/>
    </xf>
    <xf numFmtId="0" fontId="9" fillId="3" borderId="104" xfId="0" applyFont="1" applyFill="1" applyBorder="1" applyAlignment="1">
      <alignment horizontal="center" vertical="center" shrinkToFit="1"/>
    </xf>
    <xf numFmtId="0" fontId="9" fillId="3" borderId="105" xfId="0" applyFont="1" applyFill="1" applyBorder="1" applyAlignment="1">
      <alignment horizontal="center" vertical="center" shrinkToFit="1"/>
    </xf>
    <xf numFmtId="0" fontId="9" fillId="3" borderId="107" xfId="0" applyFont="1" applyFill="1" applyBorder="1" applyAlignment="1">
      <alignment horizontal="center" vertical="center" shrinkToFit="1"/>
    </xf>
    <xf numFmtId="0" fontId="9" fillId="3" borderId="108" xfId="0" applyFont="1" applyFill="1" applyBorder="1" applyAlignment="1">
      <alignment horizontal="center" vertical="center" shrinkToFit="1"/>
    </xf>
    <xf numFmtId="0" fontId="9" fillId="3" borderId="110" xfId="0" applyFont="1" applyFill="1" applyBorder="1" applyAlignment="1">
      <alignment horizontal="center" vertical="center" shrinkToFit="1"/>
    </xf>
    <xf numFmtId="0" fontId="9" fillId="3" borderId="111" xfId="0" applyFont="1" applyFill="1" applyBorder="1" applyAlignment="1">
      <alignment horizontal="center" vertical="center" shrinkToFit="1"/>
    </xf>
    <xf numFmtId="0" fontId="20" fillId="3" borderId="103" xfId="0" applyFont="1" applyFill="1" applyBorder="1" applyAlignment="1">
      <alignment horizontal="center" vertical="center" wrapText="1" shrinkToFit="1"/>
    </xf>
    <xf numFmtId="0" fontId="20" fillId="3" borderId="104" xfId="0" applyFont="1" applyFill="1" applyBorder="1" applyAlignment="1">
      <alignment horizontal="center" vertical="center" wrapText="1" shrinkToFit="1"/>
    </xf>
    <xf numFmtId="0" fontId="20" fillId="3" borderId="106" xfId="0" applyFont="1" applyFill="1" applyBorder="1" applyAlignment="1">
      <alignment horizontal="center" vertical="center" wrapText="1" shrinkToFit="1"/>
    </xf>
    <xf numFmtId="0" fontId="20" fillId="3" borderId="107" xfId="0" applyFont="1" applyFill="1" applyBorder="1" applyAlignment="1">
      <alignment horizontal="center" vertical="center" wrapText="1" shrinkToFit="1"/>
    </xf>
    <xf numFmtId="0" fontId="20" fillId="3" borderId="109" xfId="0" applyFont="1" applyFill="1" applyBorder="1" applyAlignment="1">
      <alignment horizontal="center" vertical="center" wrapText="1" shrinkToFit="1"/>
    </xf>
    <xf numFmtId="0" fontId="20" fillId="3" borderId="110" xfId="0" applyFont="1" applyFill="1" applyBorder="1" applyAlignment="1">
      <alignment horizontal="center" vertical="center" wrapText="1" shrinkToFit="1"/>
    </xf>
    <xf numFmtId="0" fontId="15" fillId="4" borderId="28" xfId="0" applyFont="1" applyFill="1" applyBorder="1" applyAlignment="1">
      <alignment horizontal="center" vertical="center" textRotation="255" wrapText="1"/>
    </xf>
    <xf numFmtId="0" fontId="15" fillId="4" borderId="36" xfId="0" applyFont="1" applyFill="1" applyBorder="1" applyAlignment="1">
      <alignment horizontal="center" vertical="center" textRotation="255" wrapText="1"/>
    </xf>
    <xf numFmtId="0" fontId="15" fillId="4" borderId="29" xfId="0" applyFont="1" applyFill="1" applyBorder="1" applyAlignment="1">
      <alignment horizontal="center" vertical="center" textRotation="255" wrapText="1"/>
    </xf>
    <xf numFmtId="0" fontId="15" fillId="4" borderId="30" xfId="0" applyFont="1" applyFill="1" applyBorder="1" applyAlignment="1">
      <alignment horizontal="center" vertical="center" textRotation="255" wrapText="1"/>
    </xf>
    <xf numFmtId="0" fontId="15" fillId="4" borderId="0" xfId="0" applyFont="1" applyFill="1" applyAlignment="1">
      <alignment horizontal="center" vertical="center" textRotation="255" wrapText="1"/>
    </xf>
    <xf numFmtId="0" fontId="15" fillId="4" borderId="31" xfId="0" applyFont="1" applyFill="1" applyBorder="1" applyAlignment="1">
      <alignment horizontal="center" vertical="center" textRotation="255" wrapText="1"/>
    </xf>
    <xf numFmtId="0" fontId="15" fillId="4" borderId="32" xfId="0" applyFont="1" applyFill="1" applyBorder="1" applyAlignment="1">
      <alignment horizontal="center" vertical="center" textRotation="255" wrapText="1"/>
    </xf>
    <xf numFmtId="0" fontId="15" fillId="4" borderId="34" xfId="0" applyFont="1" applyFill="1" applyBorder="1" applyAlignment="1">
      <alignment horizontal="center" vertical="center" textRotation="255" wrapText="1"/>
    </xf>
    <xf numFmtId="0" fontId="15" fillId="4" borderId="33" xfId="0" applyFont="1" applyFill="1" applyBorder="1" applyAlignment="1">
      <alignment horizontal="center" vertical="center" textRotation="255" wrapText="1"/>
    </xf>
    <xf numFmtId="0" fontId="26" fillId="0" borderId="58" xfId="1" applyFont="1" applyBorder="1" applyAlignment="1">
      <alignment horizontal="left" vertical="center" wrapText="1" shrinkToFit="1"/>
    </xf>
    <xf numFmtId="0" fontId="26" fillId="0" borderId="59" xfId="1" applyFont="1" applyBorder="1" applyAlignment="1">
      <alignment horizontal="left" vertical="center" wrapText="1" shrinkToFit="1"/>
    </xf>
    <xf numFmtId="0" fontId="26" fillId="0" borderId="60" xfId="1" applyFont="1" applyBorder="1" applyAlignment="1">
      <alignment horizontal="left" vertical="center" wrapText="1" shrinkToFit="1"/>
    </xf>
    <xf numFmtId="179" fontId="6" fillId="3" borderId="30" xfId="0" applyNumberFormat="1" applyFont="1" applyFill="1" applyBorder="1" applyAlignment="1" applyProtection="1">
      <alignment horizontal="center" vertical="center" shrinkToFit="1"/>
      <protection locked="0"/>
    </xf>
    <xf numFmtId="179" fontId="6" fillId="3" borderId="0" xfId="0" applyNumberFormat="1" applyFont="1" applyFill="1" applyAlignment="1" applyProtection="1">
      <alignment horizontal="center" vertical="center" shrinkToFit="1"/>
      <protection locked="0"/>
    </xf>
    <xf numFmtId="179" fontId="6" fillId="3" borderId="31" xfId="0" applyNumberFormat="1" applyFont="1" applyFill="1" applyBorder="1" applyAlignment="1" applyProtection="1">
      <alignment horizontal="center" vertical="center" shrinkToFit="1"/>
      <protection locked="0"/>
    </xf>
    <xf numFmtId="179" fontId="6" fillId="3" borderId="32" xfId="0" applyNumberFormat="1" applyFont="1" applyFill="1" applyBorder="1" applyAlignment="1" applyProtection="1">
      <alignment horizontal="center" vertical="center" shrinkToFit="1"/>
      <protection locked="0"/>
    </xf>
    <xf numFmtId="179" fontId="6" fillId="3" borderId="34" xfId="0" applyNumberFormat="1" applyFont="1" applyFill="1" applyBorder="1" applyAlignment="1" applyProtection="1">
      <alignment horizontal="center" vertical="center" shrinkToFit="1"/>
      <protection locked="0"/>
    </xf>
    <xf numFmtId="179" fontId="6" fillId="3" borderId="33" xfId="0" applyNumberFormat="1" applyFont="1" applyFill="1" applyBorder="1" applyAlignment="1" applyProtection="1">
      <alignment horizontal="center" vertical="center" shrinkToFit="1"/>
      <protection locked="0"/>
    </xf>
    <xf numFmtId="179" fontId="26" fillId="3" borderId="30" xfId="0" applyNumberFormat="1" applyFont="1" applyFill="1" applyBorder="1" applyAlignment="1" applyProtection="1">
      <alignment horizontal="left" vertical="center" shrinkToFit="1"/>
      <protection locked="0"/>
    </xf>
    <xf numFmtId="179" fontId="26" fillId="3" borderId="0" xfId="0" applyNumberFormat="1" applyFont="1" applyFill="1" applyAlignment="1" applyProtection="1">
      <alignment horizontal="left" vertical="center" shrinkToFit="1"/>
      <protection locked="0"/>
    </xf>
    <xf numFmtId="179" fontId="26" fillId="3" borderId="31" xfId="0" applyNumberFormat="1" applyFont="1" applyFill="1" applyBorder="1" applyAlignment="1" applyProtection="1">
      <alignment horizontal="left" vertical="center" shrinkToFit="1"/>
      <protection locked="0"/>
    </xf>
    <xf numFmtId="0" fontId="8" fillId="4" borderId="28" xfId="0" applyFont="1" applyFill="1" applyBorder="1" applyAlignment="1">
      <alignment horizontal="center" vertical="center" textRotation="255"/>
    </xf>
    <xf numFmtId="0" fontId="8" fillId="4" borderId="29" xfId="0" applyFont="1" applyFill="1" applyBorder="1" applyAlignment="1">
      <alignment horizontal="center" vertical="center" textRotation="255"/>
    </xf>
    <xf numFmtId="0" fontId="8" fillId="4" borderId="30" xfId="0" applyFont="1" applyFill="1" applyBorder="1" applyAlignment="1">
      <alignment horizontal="center" vertical="center" textRotation="255"/>
    </xf>
    <xf numFmtId="0" fontId="8" fillId="4" borderId="31" xfId="0" applyFont="1" applyFill="1" applyBorder="1" applyAlignment="1">
      <alignment horizontal="center" vertical="center" textRotation="255"/>
    </xf>
    <xf numFmtId="0" fontId="8" fillId="4" borderId="32" xfId="0" applyFont="1" applyFill="1" applyBorder="1" applyAlignment="1">
      <alignment horizontal="center" vertical="center" textRotation="255"/>
    </xf>
    <xf numFmtId="0" fontId="8" fillId="4" borderId="33" xfId="0" applyFont="1" applyFill="1" applyBorder="1" applyAlignment="1">
      <alignment horizontal="center" vertical="center" textRotation="255"/>
    </xf>
    <xf numFmtId="0" fontId="6" fillId="3" borderId="28" xfId="1" applyFont="1" applyFill="1" applyBorder="1" applyAlignment="1" applyProtection="1">
      <alignment horizontal="center" vertical="center" shrinkToFit="1"/>
      <protection locked="0"/>
    </xf>
    <xf numFmtId="0" fontId="6" fillId="3" borderId="36" xfId="1" applyFont="1" applyFill="1" applyBorder="1" applyAlignment="1" applyProtection="1">
      <alignment horizontal="center" vertical="center" shrinkToFit="1"/>
      <protection locked="0"/>
    </xf>
    <xf numFmtId="0" fontId="6" fillId="3" borderId="100" xfId="1" applyFont="1" applyFill="1" applyBorder="1" applyAlignment="1" applyProtection="1">
      <alignment horizontal="center" vertical="center" shrinkToFit="1"/>
      <protection locked="0"/>
    </xf>
    <xf numFmtId="0" fontId="6" fillId="3" borderId="30" xfId="1" applyFont="1" applyFill="1" applyBorder="1" applyAlignment="1" applyProtection="1">
      <alignment horizontal="center" vertical="center" shrinkToFit="1"/>
      <protection locked="0"/>
    </xf>
    <xf numFmtId="0" fontId="6" fillId="3" borderId="0" xfId="1" applyFont="1" applyFill="1" applyAlignment="1" applyProtection="1">
      <alignment horizontal="center" vertical="center" shrinkToFit="1"/>
      <protection locked="0"/>
    </xf>
    <xf numFmtId="0" fontId="6" fillId="3" borderId="101" xfId="1" applyFont="1" applyFill="1" applyBorder="1" applyAlignment="1" applyProtection="1">
      <alignment horizontal="center" vertical="center" shrinkToFit="1"/>
      <protection locked="0"/>
    </xf>
    <xf numFmtId="0" fontId="6" fillId="3" borderId="99" xfId="1" applyFont="1" applyFill="1" applyBorder="1" applyAlignment="1" applyProtection="1">
      <alignment horizontal="center" vertical="center" shrinkToFit="1"/>
      <protection locked="0"/>
    </xf>
    <xf numFmtId="0" fontId="6" fillId="3" borderId="73" xfId="1" applyFont="1" applyFill="1" applyBorder="1" applyAlignment="1" applyProtection="1">
      <alignment horizontal="center" vertical="center" shrinkToFit="1"/>
      <protection locked="0"/>
    </xf>
    <xf numFmtId="0" fontId="6" fillId="3" borderId="102" xfId="1" applyFont="1" applyFill="1" applyBorder="1" applyAlignment="1" applyProtection="1">
      <alignment horizontal="center" vertical="center" shrinkToFit="1"/>
      <protection locked="0"/>
    </xf>
    <xf numFmtId="0" fontId="15" fillId="3" borderId="112" xfId="1" applyFont="1" applyFill="1" applyBorder="1" applyAlignment="1" applyProtection="1">
      <alignment horizontal="center" vertical="center" shrinkToFit="1"/>
      <protection locked="0"/>
    </xf>
    <xf numFmtId="0" fontId="15" fillId="3" borderId="36" xfId="1" applyFont="1" applyFill="1" applyBorder="1" applyAlignment="1" applyProtection="1">
      <alignment horizontal="center" vertical="center" shrinkToFit="1"/>
      <protection locked="0"/>
    </xf>
    <xf numFmtId="0" fontId="15" fillId="3" borderId="29" xfId="1" applyFont="1" applyFill="1" applyBorder="1" applyAlignment="1" applyProtection="1">
      <alignment horizontal="center" vertical="center" shrinkToFit="1"/>
      <protection locked="0"/>
    </xf>
    <xf numFmtId="0" fontId="15" fillId="3" borderId="113" xfId="1" applyFont="1" applyFill="1" applyBorder="1" applyAlignment="1" applyProtection="1">
      <alignment horizontal="center" vertical="center" shrinkToFit="1"/>
      <protection locked="0"/>
    </xf>
    <xf numFmtId="0" fontId="15" fillId="3" borderId="0" xfId="1" applyFont="1" applyFill="1" applyAlignment="1" applyProtection="1">
      <alignment horizontal="center" vertical="center" shrinkToFit="1"/>
      <protection locked="0"/>
    </xf>
    <xf numFmtId="0" fontId="15" fillId="3" borderId="31" xfId="1" applyFont="1" applyFill="1" applyBorder="1" applyAlignment="1" applyProtection="1">
      <alignment horizontal="center" vertical="center" shrinkToFit="1"/>
      <protection locked="0"/>
    </xf>
    <xf numFmtId="0" fontId="15" fillId="3" borderId="114" xfId="1" applyFont="1" applyFill="1" applyBorder="1" applyAlignment="1" applyProtection="1">
      <alignment horizontal="center" vertical="center" shrinkToFit="1"/>
      <protection locked="0"/>
    </xf>
    <xf numFmtId="0" fontId="15" fillId="3" borderId="73" xfId="1" applyFont="1" applyFill="1" applyBorder="1" applyAlignment="1" applyProtection="1">
      <alignment horizontal="center" vertical="center" shrinkToFit="1"/>
      <protection locked="0"/>
    </xf>
    <xf numFmtId="0" fontId="15" fillId="3" borderId="74" xfId="1" applyFont="1" applyFill="1" applyBorder="1" applyAlignment="1" applyProtection="1">
      <alignment horizontal="center" vertical="center" shrinkToFit="1"/>
      <protection locked="0"/>
    </xf>
    <xf numFmtId="0" fontId="26" fillId="0" borderId="87" xfId="0" applyFont="1" applyBorder="1" applyAlignment="1">
      <alignment horizontal="center" vertical="center"/>
    </xf>
    <xf numFmtId="0" fontId="26" fillId="0" borderId="88" xfId="0" applyFont="1" applyBorder="1" applyAlignment="1">
      <alignment horizontal="center" vertical="center"/>
    </xf>
    <xf numFmtId="0" fontId="8" fillId="0" borderId="92" xfId="0" applyFont="1" applyBorder="1" applyAlignment="1">
      <alignment horizontal="center" vertical="center"/>
    </xf>
    <xf numFmtId="0" fontId="8" fillId="0" borderId="95" xfId="0" applyFont="1" applyBorder="1" applyAlignment="1">
      <alignment horizontal="center" vertical="center"/>
    </xf>
    <xf numFmtId="0" fontId="26" fillId="0" borderId="89" xfId="0" applyFont="1" applyBorder="1" applyAlignment="1">
      <alignment horizontal="center" vertical="center"/>
    </xf>
    <xf numFmtId="0" fontId="16" fillId="0" borderId="2" xfId="1" applyFont="1" applyBorder="1" applyAlignment="1">
      <alignment horizontal="left" vertical="top" shrinkToFit="1"/>
    </xf>
    <xf numFmtId="0" fontId="21" fillId="3" borderId="54" xfId="0" applyFont="1" applyFill="1" applyBorder="1" applyAlignment="1" applyProtection="1">
      <alignment horizontal="center" vertical="center" shrinkToFit="1"/>
      <protection locked="0"/>
    </xf>
    <xf numFmtId="0" fontId="21" fillId="3" borderId="36" xfId="0" applyFont="1" applyFill="1" applyBorder="1" applyAlignment="1" applyProtection="1">
      <alignment horizontal="center" vertical="center" shrinkToFit="1"/>
      <protection locked="0"/>
    </xf>
    <xf numFmtId="0" fontId="21" fillId="3" borderId="29" xfId="0" applyFont="1" applyFill="1" applyBorder="1" applyAlignment="1" applyProtection="1">
      <alignment horizontal="center" vertical="center" shrinkToFit="1"/>
      <protection locked="0"/>
    </xf>
    <xf numFmtId="0" fontId="21" fillId="3" borderId="37" xfId="0" applyFont="1" applyFill="1" applyBorder="1" applyAlignment="1" applyProtection="1">
      <alignment horizontal="center" vertical="center" shrinkToFit="1"/>
      <protection locked="0"/>
    </xf>
    <xf numFmtId="0" fontId="21" fillId="3" borderId="0" xfId="0" applyFont="1" applyFill="1" applyAlignment="1" applyProtection="1">
      <alignment horizontal="center" vertical="center" shrinkToFit="1"/>
      <protection locked="0"/>
    </xf>
    <xf numFmtId="0" fontId="21" fillId="3" borderId="31" xfId="0" applyFont="1" applyFill="1" applyBorder="1" applyAlignment="1" applyProtection="1">
      <alignment horizontal="center" vertical="center" shrinkToFit="1"/>
      <protection locked="0"/>
    </xf>
    <xf numFmtId="0" fontId="21" fillId="3" borderId="80" xfId="0" applyFont="1" applyFill="1" applyBorder="1" applyAlignment="1" applyProtection="1">
      <alignment horizontal="center" vertical="center" shrinkToFit="1"/>
      <protection locked="0"/>
    </xf>
    <xf numFmtId="0" fontId="21" fillId="3" borderId="73" xfId="0" applyFont="1" applyFill="1" applyBorder="1" applyAlignment="1" applyProtection="1">
      <alignment horizontal="center" vertical="center" shrinkToFit="1"/>
      <protection locked="0"/>
    </xf>
    <xf numFmtId="0" fontId="21" fillId="3" borderId="74" xfId="0" applyFont="1" applyFill="1" applyBorder="1" applyAlignment="1" applyProtection="1">
      <alignment horizontal="center" vertical="center" shrinkToFit="1"/>
      <protection locked="0"/>
    </xf>
    <xf numFmtId="0" fontId="15" fillId="2" borderId="28" xfId="1" applyFont="1" applyFill="1" applyBorder="1" applyAlignment="1">
      <alignment horizontal="center" vertical="center" textRotation="255" wrapText="1" shrinkToFit="1"/>
    </xf>
    <xf numFmtId="0" fontId="15" fillId="2" borderId="75" xfId="1" applyFont="1" applyFill="1" applyBorder="1" applyAlignment="1">
      <alignment horizontal="center" vertical="center" textRotation="255" wrapText="1" shrinkToFit="1"/>
    </xf>
    <xf numFmtId="0" fontId="15" fillId="2" borderId="30" xfId="1" applyFont="1" applyFill="1" applyBorder="1" applyAlignment="1">
      <alignment horizontal="center" vertical="center" textRotation="255" wrapText="1" shrinkToFit="1"/>
    </xf>
    <xf numFmtId="0" fontId="15" fillId="2" borderId="38" xfId="1" applyFont="1" applyFill="1" applyBorder="1" applyAlignment="1">
      <alignment horizontal="center" vertical="center" textRotation="255" wrapText="1" shrinkToFit="1"/>
    </xf>
    <xf numFmtId="0" fontId="15" fillId="2" borderId="32" xfId="1" applyFont="1" applyFill="1" applyBorder="1" applyAlignment="1">
      <alignment horizontal="center" vertical="center" textRotation="255" wrapText="1" shrinkToFit="1"/>
    </xf>
    <xf numFmtId="0" fontId="15" fillId="2" borderId="79" xfId="1" applyFont="1" applyFill="1" applyBorder="1" applyAlignment="1">
      <alignment horizontal="center" vertical="center" textRotation="255" wrapText="1" shrinkToFit="1"/>
    </xf>
    <xf numFmtId="49" fontId="4" fillId="3" borderId="26" xfId="1" applyNumberFormat="1" applyFont="1" applyFill="1" applyBorder="1" applyAlignment="1" applyProtection="1">
      <alignment horizontal="center" vertical="center" shrinkToFit="1"/>
      <protection locked="0"/>
    </xf>
    <xf numFmtId="49" fontId="4" fillId="3" borderId="4" xfId="1" applyNumberFormat="1" applyFont="1" applyFill="1" applyBorder="1" applyAlignment="1" applyProtection="1">
      <alignment horizontal="center" vertical="center" shrinkToFit="1"/>
      <protection locked="0"/>
    </xf>
    <xf numFmtId="49" fontId="4" fillId="3" borderId="25" xfId="1" applyNumberFormat="1" applyFont="1" applyFill="1" applyBorder="1" applyAlignment="1" applyProtection="1">
      <alignment horizontal="center" vertical="center" shrinkToFit="1"/>
      <protection locked="0"/>
    </xf>
    <xf numFmtId="49" fontId="4" fillId="3" borderId="6" xfId="1" applyNumberFormat="1" applyFont="1" applyFill="1" applyBorder="1" applyAlignment="1" applyProtection="1">
      <alignment horizontal="center" vertical="center" shrinkToFit="1"/>
      <protection locked="0"/>
    </xf>
    <xf numFmtId="0" fontId="15" fillId="2" borderId="1" xfId="0" applyFont="1" applyFill="1" applyBorder="1" applyAlignment="1">
      <alignment horizontal="center" vertical="center" shrinkToFit="1"/>
    </xf>
    <xf numFmtId="0" fontId="15" fillId="2" borderId="2" xfId="0" applyFont="1" applyFill="1" applyBorder="1" applyAlignment="1">
      <alignment horizontal="center" vertical="center" shrinkToFit="1"/>
    </xf>
    <xf numFmtId="0" fontId="15" fillId="2" borderId="115" xfId="0" applyFont="1" applyFill="1" applyBorder="1" applyAlignment="1">
      <alignment horizontal="center" vertical="center" shrinkToFit="1"/>
    </xf>
    <xf numFmtId="0" fontId="15" fillId="2" borderId="3" xfId="0" applyFont="1" applyFill="1" applyBorder="1" applyAlignment="1">
      <alignment horizontal="center" vertical="center" shrinkToFit="1"/>
    </xf>
    <xf numFmtId="0" fontId="19" fillId="3" borderId="1" xfId="1" applyFont="1" applyFill="1" applyBorder="1" applyAlignment="1" applyProtection="1">
      <alignment horizontal="center" vertical="center" shrinkToFit="1"/>
      <protection locked="0"/>
    </xf>
    <xf numFmtId="0" fontId="19" fillId="3" borderId="2" xfId="1" applyFont="1" applyFill="1" applyBorder="1" applyAlignment="1" applyProtection="1">
      <alignment horizontal="center" vertical="center" shrinkToFit="1"/>
      <protection locked="0"/>
    </xf>
    <xf numFmtId="0" fontId="19" fillId="3" borderId="116" xfId="1" applyFont="1" applyFill="1" applyBorder="1" applyAlignment="1" applyProtection="1">
      <alignment horizontal="center" vertical="center" shrinkToFit="1"/>
      <protection locked="0"/>
    </xf>
    <xf numFmtId="0" fontId="19" fillId="3" borderId="115" xfId="1" applyFont="1" applyFill="1" applyBorder="1" applyAlignment="1" applyProtection="1">
      <alignment horizontal="center" vertical="center" shrinkToFit="1"/>
      <protection locked="0"/>
    </xf>
    <xf numFmtId="0" fontId="19" fillId="3" borderId="3" xfId="1" applyFont="1" applyFill="1" applyBorder="1" applyAlignment="1" applyProtection="1">
      <alignment horizontal="center" vertical="center" shrinkToFit="1"/>
      <protection locked="0"/>
    </xf>
    <xf numFmtId="0" fontId="19" fillId="3" borderId="36" xfId="0" applyFont="1" applyFill="1" applyBorder="1" applyAlignment="1" applyProtection="1">
      <alignment horizontal="center" vertical="center" shrinkToFit="1"/>
      <protection locked="0"/>
    </xf>
    <xf numFmtId="0" fontId="19" fillId="3" borderId="29" xfId="0" applyFont="1" applyFill="1" applyBorder="1" applyAlignment="1" applyProtection="1">
      <alignment horizontal="center" vertical="center" shrinkToFit="1"/>
      <protection locked="0"/>
    </xf>
    <xf numFmtId="0" fontId="19" fillId="3" borderId="0" xfId="0" applyFont="1" applyFill="1" applyAlignment="1" applyProtection="1">
      <alignment horizontal="center" vertical="center" shrinkToFit="1"/>
      <protection locked="0"/>
    </xf>
    <xf numFmtId="0" fontId="19" fillId="3" borderId="31" xfId="0" applyFont="1" applyFill="1" applyBorder="1" applyAlignment="1" applyProtection="1">
      <alignment horizontal="center" vertical="center" shrinkToFit="1"/>
      <protection locked="0"/>
    </xf>
    <xf numFmtId="0" fontId="29" fillId="3" borderId="54" xfId="0" applyFont="1" applyFill="1" applyBorder="1" applyAlignment="1" applyProtection="1">
      <alignment horizontal="center" vertical="center" shrinkToFit="1"/>
      <protection locked="0"/>
    </xf>
    <xf numFmtId="0" fontId="29" fillId="3" borderId="36" xfId="0" applyFont="1" applyFill="1" applyBorder="1" applyAlignment="1" applyProtection="1">
      <alignment horizontal="center" vertical="center" shrinkToFit="1"/>
      <protection locked="0"/>
    </xf>
    <xf numFmtId="0" fontId="29" fillId="3" borderId="29" xfId="0" applyFont="1" applyFill="1" applyBorder="1" applyAlignment="1" applyProtection="1">
      <alignment horizontal="center" vertical="center" shrinkToFit="1"/>
      <protection locked="0"/>
    </xf>
    <xf numFmtId="0" fontId="29" fillId="3" borderId="37" xfId="0" applyFont="1" applyFill="1" applyBorder="1" applyAlignment="1" applyProtection="1">
      <alignment horizontal="center" vertical="center" shrinkToFit="1"/>
      <protection locked="0"/>
    </xf>
    <xf numFmtId="0" fontId="29" fillId="3" borderId="0" xfId="0" applyFont="1" applyFill="1" applyAlignment="1" applyProtection="1">
      <alignment horizontal="center" vertical="center" shrinkToFit="1"/>
      <protection locked="0"/>
    </xf>
    <xf numFmtId="0" fontId="29" fillId="3" borderId="31" xfId="0" applyFont="1" applyFill="1" applyBorder="1" applyAlignment="1" applyProtection="1">
      <alignment horizontal="center" vertical="center" shrinkToFit="1"/>
      <protection locked="0"/>
    </xf>
    <xf numFmtId="0" fontId="29" fillId="3" borderId="57" xfId="0" applyFont="1" applyFill="1" applyBorder="1" applyAlignment="1" applyProtection="1">
      <alignment horizontal="center" vertical="center" shrinkToFit="1"/>
      <protection locked="0"/>
    </xf>
    <xf numFmtId="0" fontId="29" fillId="3" borderId="34" xfId="0" applyFont="1" applyFill="1" applyBorder="1" applyAlignment="1" applyProtection="1">
      <alignment horizontal="center" vertical="center" shrinkToFit="1"/>
      <protection locked="0"/>
    </xf>
    <xf numFmtId="0" fontId="29" fillId="3" borderId="33" xfId="0" applyFont="1" applyFill="1" applyBorder="1" applyAlignment="1" applyProtection="1">
      <alignment horizontal="center" vertical="center" shrinkToFit="1"/>
      <protection locked="0"/>
    </xf>
    <xf numFmtId="180" fontId="21" fillId="0" borderId="47" xfId="0" applyNumberFormat="1" applyFont="1" applyBorder="1" applyAlignment="1">
      <alignment horizontal="center" vertical="center" shrinkToFit="1"/>
    </xf>
    <xf numFmtId="180" fontId="21" fillId="0" borderId="48" xfId="0" applyNumberFormat="1" applyFont="1" applyBorder="1" applyAlignment="1">
      <alignment horizontal="center" vertical="center" shrinkToFit="1"/>
    </xf>
    <xf numFmtId="180" fontId="21" fillId="0" borderId="49" xfId="0" applyNumberFormat="1" applyFont="1" applyBorder="1" applyAlignment="1">
      <alignment horizontal="center" vertical="center" shrinkToFit="1"/>
    </xf>
    <xf numFmtId="0" fontId="8" fillId="0" borderId="44" xfId="0" applyFont="1" applyBorder="1" applyAlignment="1">
      <alignment horizontal="center" vertical="center"/>
    </xf>
    <xf numFmtId="0" fontId="8" fillId="0" borderId="45" xfId="0" applyFont="1" applyBorder="1" applyAlignment="1">
      <alignment horizontal="center" vertical="center"/>
    </xf>
    <xf numFmtId="0" fontId="8" fillId="0" borderId="46" xfId="0" applyFont="1" applyBorder="1" applyAlignment="1">
      <alignment horizontal="center" vertical="center"/>
    </xf>
    <xf numFmtId="0" fontId="20" fillId="0" borderId="37" xfId="1" applyFont="1" applyBorder="1" applyAlignment="1">
      <alignment horizontal="center" vertical="center" wrapText="1" shrinkToFit="1"/>
    </xf>
    <xf numFmtId="0" fontId="20" fillId="0" borderId="0" xfId="1" applyFont="1" applyAlignment="1">
      <alignment horizontal="center" vertical="center" wrapText="1" shrinkToFit="1"/>
    </xf>
    <xf numFmtId="0" fontId="20" fillId="0" borderId="31" xfId="1" applyFont="1" applyBorder="1" applyAlignment="1">
      <alignment horizontal="center" vertical="center" wrapText="1" shrinkToFit="1"/>
    </xf>
    <xf numFmtId="0" fontId="20" fillId="0" borderId="57" xfId="1" applyFont="1" applyBorder="1" applyAlignment="1">
      <alignment horizontal="center" vertical="center" wrapText="1" shrinkToFit="1"/>
    </xf>
    <xf numFmtId="0" fontId="20" fillId="0" borderId="34" xfId="1" applyFont="1" applyBorder="1" applyAlignment="1">
      <alignment horizontal="center" vertical="center" wrapText="1" shrinkToFit="1"/>
    </xf>
    <xf numFmtId="0" fontId="20" fillId="0" borderId="33" xfId="1" applyFont="1" applyBorder="1" applyAlignment="1">
      <alignment horizontal="center" vertical="center" wrapText="1" shrinkToFit="1"/>
    </xf>
    <xf numFmtId="0" fontId="15" fillId="2" borderId="28" xfId="0" applyFont="1" applyFill="1" applyBorder="1" applyAlignment="1">
      <alignment horizontal="center" vertical="center" wrapText="1" shrinkToFit="1"/>
    </xf>
    <xf numFmtId="0" fontId="15" fillId="2" borderId="36" xfId="0" applyFont="1" applyFill="1" applyBorder="1" applyAlignment="1">
      <alignment horizontal="center" vertical="center" wrapText="1" shrinkToFit="1"/>
    </xf>
    <xf numFmtId="0" fontId="15" fillId="2" borderId="75" xfId="0" applyFont="1" applyFill="1" applyBorder="1" applyAlignment="1">
      <alignment horizontal="center" vertical="center" wrapText="1" shrinkToFit="1"/>
    </xf>
    <xf numFmtId="0" fontId="15" fillId="2" borderId="30" xfId="0" applyFont="1" applyFill="1" applyBorder="1" applyAlignment="1">
      <alignment horizontal="center" vertical="center" wrapText="1" shrinkToFit="1"/>
    </xf>
    <xf numFmtId="0" fontId="15" fillId="2" borderId="0" xfId="0" applyFont="1" applyFill="1" applyAlignment="1">
      <alignment horizontal="center" vertical="center" wrapText="1" shrinkToFit="1"/>
    </xf>
    <xf numFmtId="0" fontId="15" fillId="2" borderId="38" xfId="0" applyFont="1" applyFill="1" applyBorder="1" applyAlignment="1">
      <alignment horizontal="center" vertical="center" wrapText="1" shrinkToFit="1"/>
    </xf>
    <xf numFmtId="0" fontId="15" fillId="2" borderId="32" xfId="0" applyFont="1" applyFill="1" applyBorder="1" applyAlignment="1">
      <alignment horizontal="center" vertical="center" wrapText="1" shrinkToFit="1"/>
    </xf>
    <xf numFmtId="0" fontId="15" fillId="2" borderId="34" xfId="0" applyFont="1" applyFill="1" applyBorder="1" applyAlignment="1">
      <alignment horizontal="center" vertical="center" wrapText="1" shrinkToFit="1"/>
    </xf>
    <xf numFmtId="0" fontId="15" fillId="2" borderId="79" xfId="0" applyFont="1" applyFill="1" applyBorder="1" applyAlignment="1">
      <alignment horizontal="center" vertical="center" wrapText="1" shrinkToFit="1"/>
    </xf>
    <xf numFmtId="0" fontId="6" fillId="3" borderId="36" xfId="0" applyFont="1" applyFill="1" applyBorder="1" applyAlignment="1">
      <alignment horizontal="center" vertical="center" shrinkToFit="1"/>
    </xf>
    <xf numFmtId="0" fontId="6" fillId="3" borderId="29" xfId="0" applyFont="1" applyFill="1" applyBorder="1" applyAlignment="1">
      <alignment horizontal="center" vertical="center" shrinkToFit="1"/>
    </xf>
    <xf numFmtId="0" fontId="6" fillId="3" borderId="0" xfId="0" applyFont="1" applyFill="1" applyAlignment="1">
      <alignment horizontal="center" vertical="center" shrinkToFit="1"/>
    </xf>
    <xf numFmtId="0" fontId="6" fillId="3" borderId="31" xfId="0" applyFont="1" applyFill="1" applyBorder="1" applyAlignment="1">
      <alignment horizontal="center" vertical="center" shrinkToFit="1"/>
    </xf>
    <xf numFmtId="0" fontId="6" fillId="3" borderId="34" xfId="0" applyFont="1" applyFill="1" applyBorder="1" applyAlignment="1">
      <alignment horizontal="center" vertical="center" shrinkToFit="1"/>
    </xf>
    <xf numFmtId="0" fontId="6" fillId="3" borderId="33" xfId="0" applyFont="1" applyFill="1" applyBorder="1" applyAlignment="1">
      <alignment horizontal="center" vertical="center" shrinkToFit="1"/>
    </xf>
    <xf numFmtId="0" fontId="12" fillId="0" borderId="0" xfId="0" applyFont="1" applyAlignment="1">
      <alignment horizontal="center" vertical="center" wrapText="1"/>
    </xf>
    <xf numFmtId="0" fontId="17" fillId="0" borderId="0" xfId="0" applyFont="1" applyAlignment="1">
      <alignment horizontal="center" vertical="center"/>
    </xf>
    <xf numFmtId="0" fontId="7" fillId="3" borderId="61" xfId="1" applyFont="1" applyFill="1" applyBorder="1" applyAlignment="1" applyProtection="1">
      <alignment horizontal="center" vertical="center" shrinkToFit="1"/>
      <protection locked="0"/>
    </xf>
    <xf numFmtId="0" fontId="7" fillId="3" borderId="62" xfId="1" applyFont="1" applyFill="1" applyBorder="1" applyAlignment="1" applyProtection="1">
      <alignment horizontal="center" vertical="center" shrinkToFit="1"/>
      <protection locked="0"/>
    </xf>
    <xf numFmtId="0" fontId="7" fillId="3" borderId="63" xfId="1" applyFont="1" applyFill="1" applyBorder="1" applyAlignment="1" applyProtection="1">
      <alignment horizontal="center" vertical="center" shrinkToFit="1"/>
      <protection locked="0"/>
    </xf>
    <xf numFmtId="0" fontId="7" fillId="3" borderId="64" xfId="1" applyFont="1" applyFill="1" applyBorder="1" applyAlignment="1" applyProtection="1">
      <alignment horizontal="center" vertical="center" shrinkToFit="1"/>
      <protection locked="0"/>
    </xf>
    <xf numFmtId="0" fontId="7" fillId="3" borderId="65" xfId="1" applyFont="1" applyFill="1" applyBorder="1" applyAlignment="1" applyProtection="1">
      <alignment horizontal="center" vertical="center" shrinkToFit="1"/>
      <protection locked="0"/>
    </xf>
    <xf numFmtId="0" fontId="7" fillId="3" borderId="66" xfId="1" applyFont="1" applyFill="1" applyBorder="1" applyAlignment="1" applyProtection="1">
      <alignment horizontal="center" vertical="center" shrinkToFit="1"/>
      <protection locked="0"/>
    </xf>
    <xf numFmtId="49" fontId="15" fillId="3" borderId="4" xfId="0" applyNumberFormat="1" applyFont="1" applyFill="1" applyBorder="1" applyAlignment="1">
      <alignment horizontal="center" vertical="center"/>
    </xf>
    <xf numFmtId="0" fontId="9" fillId="3" borderId="96"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4" fillId="3" borderId="17" xfId="0" applyFont="1" applyFill="1" applyBorder="1" applyAlignment="1">
      <alignment horizontal="center" vertical="center"/>
    </xf>
    <xf numFmtId="0" fontId="4" fillId="3" borderId="18" xfId="0" applyFont="1" applyFill="1" applyBorder="1" applyAlignment="1">
      <alignment horizontal="center" vertical="center"/>
    </xf>
    <xf numFmtId="49" fontId="8" fillId="3" borderId="16" xfId="0" applyNumberFormat="1" applyFont="1" applyFill="1" applyBorder="1" applyAlignment="1">
      <alignment horizontal="center" vertical="center"/>
    </xf>
    <xf numFmtId="49" fontId="8" fillId="3" borderId="17" xfId="0" applyNumberFormat="1" applyFont="1" applyFill="1" applyBorder="1" applyAlignment="1">
      <alignment horizontal="center" vertical="center"/>
    </xf>
    <xf numFmtId="49" fontId="8" fillId="3" borderId="18" xfId="0" applyNumberFormat="1" applyFont="1" applyFill="1" applyBorder="1" applyAlignment="1">
      <alignment horizontal="center" vertical="center"/>
    </xf>
    <xf numFmtId="0" fontId="8" fillId="3" borderId="17" xfId="0" applyFont="1" applyFill="1" applyBorder="1" applyAlignment="1">
      <alignment horizontal="center" vertical="center"/>
    </xf>
    <xf numFmtId="0" fontId="8" fillId="3" borderId="98" xfId="0" applyFont="1" applyFill="1" applyBorder="1" applyAlignment="1">
      <alignment horizontal="center" vertical="center"/>
    </xf>
    <xf numFmtId="0" fontId="15" fillId="0" borderId="50" xfId="0" applyFont="1" applyBorder="1" applyAlignment="1">
      <alignment horizontal="center" vertical="center"/>
    </xf>
    <xf numFmtId="0" fontId="15" fillId="0" borderId="14" xfId="0" applyFont="1" applyBorder="1" applyAlignment="1">
      <alignment horizontal="center" vertical="center"/>
    </xf>
    <xf numFmtId="0" fontId="15" fillId="0" borderId="51" xfId="0" applyFont="1" applyBorder="1" applyAlignment="1">
      <alignment horizontal="center" vertical="center"/>
    </xf>
    <xf numFmtId="0" fontId="10" fillId="3" borderId="34" xfId="0" applyFont="1" applyFill="1" applyBorder="1" applyAlignment="1">
      <alignment horizontal="right"/>
    </xf>
    <xf numFmtId="0" fontId="10" fillId="3" borderId="33" xfId="0" applyFont="1" applyFill="1" applyBorder="1" applyAlignment="1">
      <alignment horizontal="right"/>
    </xf>
    <xf numFmtId="0" fontId="7" fillId="3" borderId="35" xfId="1" applyFont="1" applyFill="1" applyBorder="1" applyAlignment="1" applyProtection="1">
      <alignment horizontal="left" vertical="center" wrapText="1" shrinkToFit="1"/>
      <protection locked="0"/>
    </xf>
    <xf numFmtId="0" fontId="8" fillId="2" borderId="35" xfId="1" applyFont="1" applyFill="1" applyBorder="1" applyAlignment="1">
      <alignment horizontal="center" vertical="center" wrapText="1" shrinkToFit="1"/>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7" fillId="3" borderId="14" xfId="0" applyFont="1" applyFill="1" applyBorder="1" applyAlignment="1" applyProtection="1">
      <alignment horizontal="center" vertical="center"/>
      <protection locked="0"/>
    </xf>
    <xf numFmtId="0" fontId="7" fillId="3" borderId="15" xfId="0" applyFont="1" applyFill="1" applyBorder="1" applyAlignment="1" applyProtection="1">
      <alignment horizontal="center" vertical="center"/>
      <protection locked="0"/>
    </xf>
  </cellXfs>
  <cellStyles count="5">
    <cellStyle name="通貨" xfId="4" builtinId="7"/>
    <cellStyle name="通貨 2" xfId="2" xr:uid="{00000000-0005-0000-0000-000000000000}"/>
    <cellStyle name="標準" xfId="0" builtinId="0"/>
    <cellStyle name="標準 2" xfId="1" xr:uid="{00000000-0005-0000-0000-000002000000}"/>
    <cellStyle name="標準 2 2" xfId="3" xr:uid="{00000000-0005-0000-0000-000003000000}"/>
  </cellStyles>
  <dxfs count="0"/>
  <tableStyles count="0" defaultTableStyle="TableStyleMedium2" defaultPivotStyle="PivotStyleLight16"/>
  <colors>
    <mruColors>
      <color rgb="FF003300"/>
      <color rgb="FF0000CC"/>
      <color rgb="FFFFE5E5"/>
      <color rgb="FFFFD3C5"/>
      <color rgb="FFFFFCC1"/>
      <color rgb="FFFEE05E"/>
      <color rgb="FFFFD357"/>
      <color rgb="FFFEC12A"/>
      <color rgb="FFFEEA94"/>
      <color rgb="FFFECD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53</xdr:col>
      <xdr:colOff>44824</xdr:colOff>
      <xdr:row>7</xdr:row>
      <xdr:rowOff>44824</xdr:rowOff>
    </xdr:from>
    <xdr:to>
      <xdr:col>55</xdr:col>
      <xdr:colOff>67235</xdr:colOff>
      <xdr:row>7</xdr:row>
      <xdr:rowOff>336177</xdr:rowOff>
    </xdr:to>
    <xdr:sp macro="" textlink="">
      <xdr:nvSpPr>
        <xdr:cNvPr id="2" name="矢印: 右 1">
          <a:extLst>
            <a:ext uri="{FF2B5EF4-FFF2-40B4-BE49-F238E27FC236}">
              <a16:creationId xmlns:a16="http://schemas.microsoft.com/office/drawing/2014/main" id="{00000000-0008-0000-0000-000002000000}"/>
            </a:ext>
          </a:extLst>
        </xdr:cNvPr>
        <xdr:cNvSpPr/>
      </xdr:nvSpPr>
      <xdr:spPr>
        <a:xfrm>
          <a:off x="6488206" y="1389530"/>
          <a:ext cx="246529" cy="291353"/>
        </a:xfrm>
        <a:prstGeom prst="rightArrow">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38661</xdr:colOff>
      <xdr:row>24</xdr:row>
      <xdr:rowOff>110940</xdr:rowOff>
    </xdr:from>
    <xdr:to>
      <xdr:col>54</xdr:col>
      <xdr:colOff>77882</xdr:colOff>
      <xdr:row>27</xdr:row>
      <xdr:rowOff>70597</xdr:rowOff>
    </xdr:to>
    <xdr:sp macro="" textlink="">
      <xdr:nvSpPr>
        <xdr:cNvPr id="5" name="矢印: 右 4">
          <a:extLst>
            <a:ext uri="{FF2B5EF4-FFF2-40B4-BE49-F238E27FC236}">
              <a16:creationId xmlns:a16="http://schemas.microsoft.com/office/drawing/2014/main" id="{00000000-0008-0000-0000-000005000000}"/>
            </a:ext>
          </a:extLst>
        </xdr:cNvPr>
        <xdr:cNvSpPr/>
      </xdr:nvSpPr>
      <xdr:spPr>
        <a:xfrm>
          <a:off x="6344211" y="4863915"/>
          <a:ext cx="420221" cy="388282"/>
        </a:xfrm>
        <a:prstGeom prst="rightArrow">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51</xdr:col>
      <xdr:colOff>91329</xdr:colOff>
      <xdr:row>30</xdr:row>
      <xdr:rowOff>168650</xdr:rowOff>
    </xdr:from>
    <xdr:to>
      <xdr:col>55</xdr:col>
      <xdr:colOff>29697</xdr:colOff>
      <xdr:row>31</xdr:row>
      <xdr:rowOff>307602</xdr:rowOff>
    </xdr:to>
    <xdr:sp macro="" textlink="">
      <xdr:nvSpPr>
        <xdr:cNvPr id="4" name="矢印: 右 3">
          <a:extLst>
            <a:ext uri="{FF2B5EF4-FFF2-40B4-BE49-F238E27FC236}">
              <a16:creationId xmlns:a16="http://schemas.microsoft.com/office/drawing/2014/main" id="{2870289D-2CD1-45A0-8BA3-7168CA9B1383}"/>
            </a:ext>
          </a:extLst>
        </xdr:cNvPr>
        <xdr:cNvSpPr/>
      </xdr:nvSpPr>
      <xdr:spPr>
        <a:xfrm>
          <a:off x="6355417" y="6006915"/>
          <a:ext cx="420221" cy="396687"/>
        </a:xfrm>
        <a:prstGeom prst="rightArrow">
          <a:avLst/>
        </a:prstGeom>
        <a:solidFill>
          <a:schemeClr val="accent1">
            <a:alpha val="50000"/>
          </a:schemeClr>
        </a:solidFill>
        <a:ln>
          <a:noFill/>
        </a:ln>
      </xdr:spPr>
      <xdr:style>
        <a:lnRef idx="0">
          <a:scrgbClr r="0" g="0" b="0"/>
        </a:lnRef>
        <a:fillRef idx="0">
          <a:scrgbClr r="0" g="0" b="0"/>
        </a:fillRef>
        <a:effectRef idx="0">
          <a:scrgbClr r="0" g="0" b="0"/>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12487;&#12473;&#12463;&#12488;&#12483;&#12503;/&#32724;&#22823;&#12288;&#20181;&#20107;/&#26032;&#27880;&#25991;&#26360;&#12288;&#26696;.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注文書案"/>
      <sheetName val="Sheet1"/>
    </sheetNames>
    <sheetDataSet>
      <sheetData sheetId="0"/>
      <sheetData sheetId="1"/>
    </sheetDataSet>
  </externalBook>
</externalLink>
</file>

<file path=xl/theme/theme1.xml><?xml version="1.0" encoding="utf-8"?>
<a:theme xmlns:a="http://schemas.openxmlformats.org/drawingml/2006/main" name="Office テーマ">
  <a:themeElements>
    <a:clrScheme name="スリップストリーム">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sheetPr>
  <dimension ref="A1:DE58"/>
  <sheetViews>
    <sheetView showGridLines="0" showZeros="0" tabSelected="1" view="pageBreakPreview" topLeftCell="A33" zoomScale="95" zoomScaleNormal="85" zoomScaleSheetLayoutView="95" workbookViewId="0">
      <selection activeCell="R59" sqref="R59"/>
    </sheetView>
  </sheetViews>
  <sheetFormatPr baseColWidth="10" defaultColWidth="2" defaultRowHeight="12" customHeight="1"/>
  <cols>
    <col min="1" max="1" width="3.83203125" style="2" customWidth="1"/>
    <col min="2" max="35" width="1.6640625" style="2" customWidth="1"/>
    <col min="36" max="36" width="2" style="2" customWidth="1"/>
    <col min="37" max="37" width="1.6640625" style="2" customWidth="1"/>
    <col min="38" max="43" width="1.5" style="2" customWidth="1"/>
    <col min="44" max="44" width="2" style="2" customWidth="1"/>
    <col min="45" max="51" width="1.5" style="2" customWidth="1"/>
    <col min="52" max="52" width="2" style="2" customWidth="1"/>
    <col min="53" max="54" width="1.5" style="2" customWidth="1"/>
    <col min="55" max="55" width="1.1640625" style="2" customWidth="1"/>
    <col min="56" max="73" width="1.5" style="2" customWidth="1"/>
    <col min="74" max="16384" width="2" style="2"/>
  </cols>
  <sheetData>
    <row r="1" spans="1:109" ht="12" customHeight="1" thickTop="1">
      <c r="Y1" s="204" t="s">
        <v>96</v>
      </c>
      <c r="Z1" s="204"/>
      <c r="AA1" s="204"/>
      <c r="AB1" s="204"/>
      <c r="AC1" s="204"/>
      <c r="AD1" s="204"/>
      <c r="AE1" s="204"/>
      <c r="AF1" s="204"/>
      <c r="AG1" s="204"/>
      <c r="AH1" s="204"/>
      <c r="AI1" s="204"/>
      <c r="AJ1" s="204"/>
      <c r="AK1" s="204"/>
      <c r="AL1" s="204"/>
      <c r="AM1" s="204"/>
      <c r="AN1" s="204"/>
      <c r="AO1" s="204"/>
      <c r="AP1" s="204"/>
      <c r="AQ1" s="204"/>
      <c r="AR1" s="204"/>
      <c r="AS1" s="204"/>
      <c r="AT1" s="204"/>
      <c r="AU1" s="204"/>
      <c r="AV1" s="204"/>
      <c r="AW1" s="53"/>
      <c r="AY1" s="198" t="s">
        <v>105</v>
      </c>
      <c r="AZ1" s="199"/>
      <c r="BA1" s="199"/>
      <c r="BB1" s="199"/>
      <c r="BC1" s="199"/>
      <c r="BD1" s="199"/>
      <c r="BE1" s="199"/>
      <c r="BF1" s="199"/>
      <c r="BG1" s="199"/>
      <c r="BH1" s="199"/>
      <c r="BI1" s="199"/>
      <c r="BJ1" s="199"/>
      <c r="BK1" s="199"/>
      <c r="BL1" s="199"/>
      <c r="BM1" s="199"/>
      <c r="BN1" s="199"/>
      <c r="BO1" s="199"/>
      <c r="BP1" s="199"/>
      <c r="BQ1" s="199"/>
      <c r="BR1" s="199"/>
      <c r="BS1" s="200"/>
    </row>
    <row r="2" spans="1:109" ht="14.25" customHeight="1" thickBot="1">
      <c r="A2" s="212" t="s">
        <v>10</v>
      </c>
      <c r="B2" s="213"/>
      <c r="C2" s="213"/>
      <c r="D2" s="214"/>
      <c r="E2" s="417"/>
      <c r="F2" s="418"/>
      <c r="G2" s="418"/>
      <c r="H2" s="418"/>
      <c r="I2" s="222" t="s">
        <v>27</v>
      </c>
      <c r="J2" s="222"/>
      <c r="K2" s="143">
        <v>0</v>
      </c>
      <c r="L2" s="143"/>
      <c r="M2" s="222" t="s">
        <v>28</v>
      </c>
      <c r="N2" s="222"/>
      <c r="O2" s="143"/>
      <c r="P2" s="143"/>
      <c r="Q2" s="222" t="s">
        <v>29</v>
      </c>
      <c r="R2" s="222"/>
      <c r="S2" s="220" t="s">
        <v>30</v>
      </c>
      <c r="T2" s="141"/>
      <c r="U2" s="141"/>
      <c r="V2" s="141"/>
      <c r="W2" s="218" t="s">
        <v>31</v>
      </c>
      <c r="X2" s="29"/>
      <c r="Y2" s="204"/>
      <c r="Z2" s="204"/>
      <c r="AA2" s="204"/>
      <c r="AB2" s="204"/>
      <c r="AC2" s="204"/>
      <c r="AD2" s="204"/>
      <c r="AE2" s="204"/>
      <c r="AF2" s="204"/>
      <c r="AG2" s="204"/>
      <c r="AH2" s="204"/>
      <c r="AI2" s="204"/>
      <c r="AJ2" s="204"/>
      <c r="AK2" s="204"/>
      <c r="AL2" s="204"/>
      <c r="AM2" s="204"/>
      <c r="AN2" s="204"/>
      <c r="AO2" s="204"/>
      <c r="AP2" s="204"/>
      <c r="AQ2" s="204"/>
      <c r="AR2" s="204"/>
      <c r="AS2" s="204"/>
      <c r="AT2" s="204"/>
      <c r="AU2" s="204"/>
      <c r="AV2" s="204"/>
      <c r="AW2" s="53"/>
      <c r="AX2" s="15"/>
      <c r="AY2" s="201"/>
      <c r="AZ2" s="202"/>
      <c r="BA2" s="202"/>
      <c r="BB2" s="202"/>
      <c r="BC2" s="202"/>
      <c r="BD2" s="202"/>
      <c r="BE2" s="202"/>
      <c r="BF2" s="202"/>
      <c r="BG2" s="202"/>
      <c r="BH2" s="202"/>
      <c r="BI2" s="202"/>
      <c r="BJ2" s="202"/>
      <c r="BK2" s="202"/>
      <c r="BL2" s="202"/>
      <c r="BM2" s="202"/>
      <c r="BN2" s="202"/>
      <c r="BO2" s="202"/>
      <c r="BP2" s="202"/>
      <c r="BQ2" s="202"/>
      <c r="BR2" s="202"/>
      <c r="BS2" s="203"/>
    </row>
    <row r="3" spans="1:109" ht="15.75" customHeight="1" thickTop="1">
      <c r="A3" s="215"/>
      <c r="B3" s="216"/>
      <c r="C3" s="216"/>
      <c r="D3" s="217"/>
      <c r="E3" s="419"/>
      <c r="F3" s="420"/>
      <c r="G3" s="420"/>
      <c r="H3" s="420"/>
      <c r="I3" s="223"/>
      <c r="J3" s="223"/>
      <c r="K3" s="144"/>
      <c r="L3" s="144"/>
      <c r="M3" s="223"/>
      <c r="N3" s="223"/>
      <c r="O3" s="144"/>
      <c r="P3" s="144"/>
      <c r="Q3" s="223"/>
      <c r="R3" s="223"/>
      <c r="S3" s="221"/>
      <c r="T3" s="142"/>
      <c r="U3" s="142"/>
      <c r="V3" s="142"/>
      <c r="W3" s="219"/>
      <c r="X3" s="30"/>
      <c r="Y3" s="204"/>
      <c r="Z3" s="204"/>
      <c r="AA3" s="204"/>
      <c r="AB3" s="204"/>
      <c r="AC3" s="204"/>
      <c r="AD3" s="204"/>
      <c r="AE3" s="204"/>
      <c r="AF3" s="204"/>
      <c r="AG3" s="204"/>
      <c r="AH3" s="204"/>
      <c r="AI3" s="204"/>
      <c r="AJ3" s="204"/>
      <c r="AK3" s="204"/>
      <c r="AL3" s="204"/>
      <c r="AM3" s="204"/>
      <c r="AN3" s="204"/>
      <c r="AO3" s="204"/>
      <c r="AP3" s="204"/>
      <c r="AQ3" s="204"/>
      <c r="AR3" s="204"/>
      <c r="AS3" s="204"/>
      <c r="AT3" s="204"/>
      <c r="AU3" s="204"/>
      <c r="AV3" s="204"/>
      <c r="AW3" s="53"/>
      <c r="AX3" s="15"/>
      <c r="AY3" s="396" t="s">
        <v>18</v>
      </c>
      <c r="AZ3" s="397"/>
      <c r="BA3" s="397"/>
      <c r="BB3" s="397"/>
      <c r="BC3" s="397"/>
      <c r="BD3" s="397"/>
      <c r="BE3" s="397"/>
      <c r="BF3" s="397" t="s">
        <v>17</v>
      </c>
      <c r="BG3" s="397"/>
      <c r="BH3" s="397"/>
      <c r="BI3" s="397"/>
      <c r="BJ3" s="397"/>
      <c r="BK3" s="397"/>
      <c r="BL3" s="397"/>
      <c r="BM3" s="397" t="s">
        <v>19</v>
      </c>
      <c r="BN3" s="397"/>
      <c r="BO3" s="397"/>
      <c r="BP3" s="397"/>
      <c r="BQ3" s="397"/>
      <c r="BR3" s="397"/>
      <c r="BS3" s="400"/>
    </row>
    <row r="4" spans="1:109" ht="13.5" customHeight="1">
      <c r="A4" s="212" t="s">
        <v>4</v>
      </c>
      <c r="B4" s="213"/>
      <c r="C4" s="213"/>
      <c r="D4" s="213"/>
      <c r="E4" s="213"/>
      <c r="F4" s="214"/>
      <c r="G4" s="190"/>
      <c r="H4" s="191"/>
      <c r="I4" s="191"/>
      <c r="J4" s="191"/>
      <c r="K4" s="191"/>
      <c r="L4" s="191"/>
      <c r="M4" s="194" t="s">
        <v>27</v>
      </c>
      <c r="N4" s="194"/>
      <c r="O4" s="188"/>
      <c r="P4" s="188"/>
      <c r="Q4" s="188"/>
      <c r="R4" s="188"/>
      <c r="S4" s="188"/>
      <c r="T4" s="194" t="s">
        <v>28</v>
      </c>
      <c r="U4" s="194"/>
      <c r="V4" s="186"/>
      <c r="W4" s="186"/>
      <c r="X4" s="186"/>
      <c r="Y4" s="186"/>
      <c r="Z4" s="186"/>
      <c r="AA4" s="194" t="s">
        <v>29</v>
      </c>
      <c r="AB4" s="194"/>
      <c r="AC4" s="172" t="s">
        <v>30</v>
      </c>
      <c r="AD4" s="172"/>
      <c r="AE4" s="184"/>
      <c r="AF4" s="184"/>
      <c r="AG4" s="184"/>
      <c r="AH4" s="184"/>
      <c r="AI4" s="172" t="s">
        <v>31</v>
      </c>
      <c r="AJ4" s="172"/>
      <c r="AK4" s="205" t="s">
        <v>88</v>
      </c>
      <c r="AL4" s="205"/>
      <c r="AM4" s="205"/>
      <c r="AN4" s="205"/>
      <c r="AO4" s="205"/>
      <c r="AP4" s="205"/>
      <c r="AQ4" s="205"/>
      <c r="AR4" s="205"/>
      <c r="AS4" s="205"/>
      <c r="AT4" s="205"/>
      <c r="AU4" s="205"/>
      <c r="AV4" s="17"/>
      <c r="AY4" s="224"/>
      <c r="AZ4" s="225"/>
      <c r="BA4" s="225"/>
      <c r="BB4" s="225"/>
      <c r="BC4" s="225"/>
      <c r="BD4" s="225"/>
      <c r="BE4" s="225"/>
      <c r="BF4" s="225"/>
      <c r="BG4" s="225"/>
      <c r="BH4" s="225"/>
      <c r="BI4" s="225"/>
      <c r="BJ4" s="225"/>
      <c r="BK4" s="225"/>
      <c r="BL4" s="225"/>
      <c r="BM4" s="225"/>
      <c r="BN4" s="225"/>
      <c r="BO4" s="225"/>
      <c r="BP4" s="225"/>
      <c r="BQ4" s="225"/>
      <c r="BR4" s="225"/>
      <c r="BS4" s="398"/>
    </row>
    <row r="5" spans="1:109" ht="33" customHeight="1" thickBot="1">
      <c r="A5" s="215"/>
      <c r="B5" s="216"/>
      <c r="C5" s="216"/>
      <c r="D5" s="216"/>
      <c r="E5" s="216"/>
      <c r="F5" s="217"/>
      <c r="G5" s="192"/>
      <c r="H5" s="193"/>
      <c r="I5" s="193"/>
      <c r="J5" s="193"/>
      <c r="K5" s="193"/>
      <c r="L5" s="193"/>
      <c r="M5" s="195"/>
      <c r="N5" s="195"/>
      <c r="O5" s="189"/>
      <c r="P5" s="189"/>
      <c r="Q5" s="189"/>
      <c r="R5" s="189"/>
      <c r="S5" s="189"/>
      <c r="T5" s="195"/>
      <c r="U5" s="195"/>
      <c r="V5" s="187"/>
      <c r="W5" s="187"/>
      <c r="X5" s="187"/>
      <c r="Y5" s="187"/>
      <c r="Z5" s="187"/>
      <c r="AA5" s="195"/>
      <c r="AB5" s="195"/>
      <c r="AC5" s="173"/>
      <c r="AD5" s="173"/>
      <c r="AE5" s="185"/>
      <c r="AF5" s="185"/>
      <c r="AG5" s="185"/>
      <c r="AH5" s="185"/>
      <c r="AI5" s="173"/>
      <c r="AJ5" s="173"/>
      <c r="AK5" s="206"/>
      <c r="AL5" s="206"/>
      <c r="AM5" s="206"/>
      <c r="AN5" s="206"/>
      <c r="AO5" s="206"/>
      <c r="AP5" s="206"/>
      <c r="AQ5" s="206"/>
      <c r="AR5" s="206"/>
      <c r="AS5" s="206"/>
      <c r="AT5" s="206"/>
      <c r="AU5" s="206"/>
      <c r="AV5" s="17"/>
      <c r="AY5" s="226"/>
      <c r="AZ5" s="227"/>
      <c r="BA5" s="227"/>
      <c r="BB5" s="227"/>
      <c r="BC5" s="227"/>
      <c r="BD5" s="227"/>
      <c r="BE5" s="227"/>
      <c r="BF5" s="227"/>
      <c r="BG5" s="227"/>
      <c r="BH5" s="227"/>
      <c r="BI5" s="227"/>
      <c r="BJ5" s="227"/>
      <c r="BK5" s="227"/>
      <c r="BL5" s="227"/>
      <c r="BM5" s="227"/>
      <c r="BN5" s="227"/>
      <c r="BO5" s="227"/>
      <c r="BP5" s="227"/>
      <c r="BQ5" s="227"/>
      <c r="BR5" s="227"/>
      <c r="BS5" s="399"/>
    </row>
    <row r="6" spans="1:109" ht="13.5" customHeight="1" thickTop="1" thickBot="1">
      <c r="A6" s="401" t="s">
        <v>115</v>
      </c>
      <c r="B6" s="401"/>
      <c r="C6" s="401"/>
      <c r="D6" s="401"/>
      <c r="E6" s="401"/>
      <c r="F6" s="401"/>
      <c r="G6" s="401"/>
      <c r="H6" s="401"/>
      <c r="I6" s="401"/>
      <c r="J6" s="401"/>
      <c r="K6" s="401"/>
      <c r="L6" s="401"/>
      <c r="M6" s="401"/>
      <c r="N6" s="401"/>
      <c r="O6" s="401"/>
      <c r="P6" s="401"/>
      <c r="Q6" s="401"/>
      <c r="R6" s="401"/>
      <c r="S6" s="401"/>
      <c r="T6" s="401"/>
      <c r="U6" s="401"/>
      <c r="V6" s="401"/>
      <c r="W6" s="401"/>
      <c r="X6" s="401"/>
      <c r="Y6" s="401"/>
      <c r="Z6" s="401"/>
      <c r="AA6" s="401"/>
      <c r="AB6" s="401"/>
      <c r="AC6" s="401"/>
      <c r="AD6" s="401"/>
      <c r="AE6" s="401"/>
      <c r="AF6" s="401"/>
      <c r="AG6" s="401"/>
      <c r="AH6" s="401"/>
      <c r="AI6" s="401"/>
      <c r="AJ6" s="401"/>
      <c r="AK6" s="401"/>
      <c r="AL6" s="401"/>
      <c r="AM6" s="401"/>
      <c r="AN6" s="401"/>
      <c r="AO6" s="401"/>
      <c r="AP6" s="401"/>
      <c r="AQ6" s="401"/>
      <c r="AR6" s="401"/>
      <c r="AS6" s="401"/>
      <c r="AT6" s="401"/>
      <c r="AU6" s="401"/>
      <c r="AV6" s="16"/>
      <c r="AW6" s="16"/>
      <c r="AX6" s="16"/>
      <c r="AY6" s="16"/>
      <c r="AZ6" s="16"/>
      <c r="BA6" s="16"/>
      <c r="BB6" s="16"/>
      <c r="BC6" s="16"/>
      <c r="BD6" s="16"/>
      <c r="BE6" s="16"/>
      <c r="BF6" s="16"/>
      <c r="BG6" s="16"/>
      <c r="BH6" s="16"/>
      <c r="BI6" s="16"/>
      <c r="BJ6" s="16"/>
      <c r="BK6" s="16"/>
      <c r="BL6" s="16"/>
      <c r="BM6" s="16"/>
      <c r="BN6" s="16"/>
      <c r="BO6" s="16"/>
      <c r="BP6" s="16"/>
      <c r="BQ6" s="16"/>
      <c r="BR6" s="16"/>
      <c r="BS6" s="16"/>
      <c r="CI6" s="26"/>
      <c r="CJ6" s="26"/>
      <c r="CK6" s="26"/>
      <c r="CL6" s="26"/>
      <c r="CM6" s="26"/>
      <c r="CN6" s="26"/>
      <c r="CO6" s="26"/>
      <c r="CP6" s="26"/>
      <c r="CQ6" s="26"/>
      <c r="CR6" s="26"/>
    </row>
    <row r="7" spans="1:109" ht="23.25" customHeight="1">
      <c r="A7" s="166" t="s">
        <v>14</v>
      </c>
      <c r="B7" s="167"/>
      <c r="C7" s="168"/>
      <c r="D7" s="421" t="s">
        <v>128</v>
      </c>
      <c r="E7" s="422"/>
      <c r="F7" s="422"/>
      <c r="G7" s="422"/>
      <c r="H7" s="423" t="s">
        <v>127</v>
      </c>
      <c r="I7" s="422"/>
      <c r="J7" s="422"/>
      <c r="K7" s="422"/>
      <c r="L7" s="422"/>
      <c r="M7" s="422"/>
      <c r="N7" s="422"/>
      <c r="O7" s="422"/>
      <c r="P7" s="422"/>
      <c r="Q7" s="422"/>
      <c r="R7" s="422"/>
      <c r="S7" s="422"/>
      <c r="T7" s="422"/>
      <c r="U7" s="422"/>
      <c r="V7" s="422"/>
      <c r="W7" s="422"/>
      <c r="X7" s="422"/>
      <c r="Y7" s="422"/>
      <c r="Z7" s="424"/>
      <c r="AA7" s="210" t="s">
        <v>75</v>
      </c>
      <c r="AB7" s="210"/>
      <c r="AC7" s="210"/>
      <c r="AD7" s="210"/>
      <c r="AE7" s="210"/>
      <c r="AF7" s="210"/>
      <c r="AG7" s="210"/>
      <c r="AH7" s="209" t="s">
        <v>74</v>
      </c>
      <c r="AI7" s="209"/>
      <c r="AJ7" s="209"/>
      <c r="AK7" s="209"/>
      <c r="AL7" s="209"/>
      <c r="AM7" s="209"/>
      <c r="AN7" s="209"/>
      <c r="AO7" s="209"/>
      <c r="AP7" s="209"/>
      <c r="AQ7" s="209"/>
      <c r="AR7" s="208" t="s">
        <v>217</v>
      </c>
      <c r="AS7" s="209"/>
      <c r="AT7" s="209"/>
      <c r="AU7" s="209"/>
      <c r="AV7" s="209"/>
      <c r="AW7" s="209"/>
      <c r="AX7" s="209"/>
      <c r="AY7" s="209"/>
      <c r="AZ7" s="209"/>
      <c r="BA7" s="209"/>
      <c r="BE7" s="446" t="s">
        <v>70</v>
      </c>
      <c r="BF7" s="447"/>
      <c r="BG7" s="447"/>
      <c r="BH7" s="447"/>
      <c r="BI7" s="447"/>
      <c r="BJ7" s="447"/>
      <c r="BK7" s="447"/>
      <c r="BL7" s="447"/>
      <c r="BM7" s="447"/>
      <c r="BN7" s="447"/>
      <c r="BO7" s="447"/>
      <c r="BP7" s="447"/>
      <c r="BQ7" s="447"/>
      <c r="BR7" s="447"/>
      <c r="BS7" s="448"/>
      <c r="CR7" s="27"/>
      <c r="CS7" s="27"/>
      <c r="CT7" s="27"/>
      <c r="CU7" s="26"/>
      <c r="CV7" s="26"/>
      <c r="CW7" s="26"/>
      <c r="CX7" s="26"/>
      <c r="CY7" s="26"/>
      <c r="CZ7" s="26"/>
      <c r="DA7" s="26"/>
      <c r="DB7" s="26"/>
      <c r="DC7" s="26"/>
      <c r="DD7" s="26"/>
      <c r="DE7" s="26"/>
    </row>
    <row r="8" spans="1:109" ht="44.25" customHeight="1" thickBot="1">
      <c r="A8" s="169"/>
      <c r="B8" s="170"/>
      <c r="C8" s="171"/>
      <c r="D8" s="425" t="s">
        <v>186</v>
      </c>
      <c r="E8" s="426"/>
      <c r="F8" s="426"/>
      <c r="G8" s="427"/>
      <c r="H8" s="428" t="str">
        <f>VLOOKUP($D$8,リスト①!$A:$C,2,0)</f>
        <v xml:space="preserve"> </v>
      </c>
      <c r="I8" s="426"/>
      <c r="J8" s="426"/>
      <c r="K8" s="426"/>
      <c r="L8" s="426"/>
      <c r="M8" s="426"/>
      <c r="N8" s="426"/>
      <c r="O8" s="426"/>
      <c r="P8" s="426"/>
      <c r="Q8" s="426"/>
      <c r="R8" s="426"/>
      <c r="S8" s="426"/>
      <c r="T8" s="426"/>
      <c r="U8" s="426"/>
      <c r="V8" s="426"/>
      <c r="W8" s="426"/>
      <c r="X8" s="426"/>
      <c r="Y8" s="426"/>
      <c r="Z8" s="429"/>
      <c r="AA8" s="196"/>
      <c r="AB8" s="196"/>
      <c r="AC8" s="196"/>
      <c r="AD8" s="196"/>
      <c r="AE8" s="196"/>
      <c r="AF8" s="196"/>
      <c r="AG8" s="196"/>
      <c r="AH8" s="211">
        <f>VLOOKUP($D$8,リスト①!$A:$C,3,0)</f>
        <v>0</v>
      </c>
      <c r="AI8" s="211"/>
      <c r="AJ8" s="211"/>
      <c r="AK8" s="211"/>
      <c r="AL8" s="211"/>
      <c r="AM8" s="211"/>
      <c r="AN8" s="211"/>
      <c r="AO8" s="211"/>
      <c r="AP8" s="211"/>
      <c r="AQ8" s="211"/>
      <c r="AR8" s="207"/>
      <c r="AS8" s="207"/>
      <c r="AT8" s="207"/>
      <c r="AU8" s="207"/>
      <c r="AV8" s="207"/>
      <c r="AW8" s="207"/>
      <c r="AX8" s="207"/>
      <c r="AY8" s="207"/>
      <c r="AZ8" s="207"/>
      <c r="BA8" s="207"/>
      <c r="BB8" s="41"/>
      <c r="BC8" s="41"/>
      <c r="BD8" s="41"/>
      <c r="BE8" s="443">
        <f>AH8*AA8+AR8*AA8</f>
        <v>0</v>
      </c>
      <c r="BF8" s="444"/>
      <c r="BG8" s="444"/>
      <c r="BH8" s="444"/>
      <c r="BI8" s="444"/>
      <c r="BJ8" s="444"/>
      <c r="BK8" s="444"/>
      <c r="BL8" s="444"/>
      <c r="BM8" s="444"/>
      <c r="BN8" s="444"/>
      <c r="BO8" s="444"/>
      <c r="BP8" s="444"/>
      <c r="BQ8" s="444"/>
      <c r="BR8" s="444"/>
      <c r="BS8" s="445"/>
      <c r="BW8" s="18" t="s">
        <v>218</v>
      </c>
      <c r="BX8" s="18"/>
    </row>
    <row r="9" spans="1:109" ht="21.75" customHeight="1" thickBot="1">
      <c r="A9" s="197" t="s">
        <v>69</v>
      </c>
      <c r="B9" s="197"/>
      <c r="C9" s="197"/>
      <c r="D9" s="197"/>
      <c r="E9" s="197"/>
      <c r="F9" s="197"/>
      <c r="G9" s="197"/>
      <c r="H9" s="197"/>
      <c r="I9" s="197"/>
      <c r="J9" s="197"/>
      <c r="K9" s="197"/>
      <c r="L9" s="197"/>
      <c r="M9" s="197"/>
      <c r="N9" s="197"/>
      <c r="O9" s="197"/>
      <c r="P9" s="197"/>
      <c r="Q9" s="197"/>
      <c r="R9" s="197"/>
      <c r="S9" s="197"/>
      <c r="T9" s="197"/>
      <c r="U9" s="197"/>
      <c r="V9" s="197"/>
      <c r="W9" s="197"/>
      <c r="X9" s="197"/>
      <c r="Y9" s="197"/>
      <c r="Z9" s="197"/>
      <c r="AA9" s="197"/>
      <c r="AB9" s="197"/>
      <c r="AC9" s="197"/>
      <c r="AD9" s="197"/>
      <c r="AE9" s="197"/>
      <c r="AF9" s="197"/>
      <c r="AG9" s="197"/>
      <c r="AH9" s="197"/>
      <c r="AI9" s="197"/>
      <c r="AJ9" s="197"/>
      <c r="AK9" s="197"/>
      <c r="AL9" s="197"/>
      <c r="AM9" s="197"/>
      <c r="AN9" s="197"/>
      <c r="AO9" s="197"/>
      <c r="AP9" s="197"/>
      <c r="AQ9" s="197"/>
      <c r="AR9" s="197"/>
      <c r="AS9" s="197"/>
      <c r="AT9" s="197"/>
      <c r="AU9" s="197"/>
      <c r="AV9" s="197"/>
      <c r="AW9" s="197"/>
      <c r="AX9" s="197"/>
      <c r="AY9" s="197"/>
      <c r="AZ9" s="197"/>
      <c r="BA9" s="197"/>
      <c r="BB9" s="197"/>
      <c r="BC9" s="197"/>
      <c r="BD9" s="3"/>
      <c r="BE9" s="3"/>
      <c r="BF9" s="3"/>
      <c r="BG9" s="3"/>
      <c r="BH9" s="3"/>
      <c r="BI9" s="3"/>
      <c r="BJ9" s="3"/>
      <c r="BK9" s="3"/>
      <c r="BL9" s="3"/>
      <c r="BW9" s="18" t="s">
        <v>219</v>
      </c>
      <c r="BX9" s="18"/>
    </row>
    <row r="10" spans="1:109" ht="25.5" customHeight="1">
      <c r="A10" s="247" t="s">
        <v>12</v>
      </c>
      <c r="B10" s="174" t="s">
        <v>62</v>
      </c>
      <c r="C10" s="175"/>
      <c r="D10" s="434"/>
      <c r="E10" s="435"/>
      <c r="F10" s="435"/>
      <c r="G10" s="435"/>
      <c r="H10" s="435"/>
      <c r="I10" s="435"/>
      <c r="J10" s="435"/>
      <c r="K10" s="435"/>
      <c r="L10" s="435"/>
      <c r="M10" s="435"/>
      <c r="N10" s="435"/>
      <c r="O10" s="435"/>
      <c r="P10" s="435"/>
      <c r="Q10" s="435"/>
      <c r="R10" s="435"/>
      <c r="S10" s="435"/>
      <c r="T10" s="436"/>
      <c r="W10" s="247" t="s">
        <v>90</v>
      </c>
      <c r="X10" s="248"/>
      <c r="Y10" s="299" t="s">
        <v>65</v>
      </c>
      <c r="Z10" s="300"/>
      <c r="AA10" s="301"/>
      <c r="AB10" s="241"/>
      <c r="AC10" s="242"/>
      <c r="AD10" s="242"/>
      <c r="AE10" s="242"/>
      <c r="AF10" s="242"/>
      <c r="AG10" s="242"/>
      <c r="AH10" s="242"/>
      <c r="AI10" s="242"/>
      <c r="AJ10" s="242"/>
      <c r="AK10" s="242"/>
      <c r="AL10" s="242"/>
      <c r="AM10" s="242"/>
      <c r="AN10" s="242"/>
      <c r="AO10" s="242"/>
      <c r="AP10" s="243"/>
      <c r="AS10" s="351" t="s">
        <v>91</v>
      </c>
      <c r="AT10" s="352"/>
      <c r="AU10" s="352"/>
      <c r="AV10" s="352"/>
      <c r="AW10" s="352"/>
      <c r="AX10" s="353"/>
      <c r="AY10" s="254" t="s">
        <v>63</v>
      </c>
      <c r="AZ10" s="255"/>
      <c r="BA10" s="402"/>
      <c r="BB10" s="403"/>
      <c r="BC10" s="403"/>
      <c r="BD10" s="403"/>
      <c r="BE10" s="403"/>
      <c r="BF10" s="403"/>
      <c r="BG10" s="403"/>
      <c r="BH10" s="403"/>
      <c r="BI10" s="403"/>
      <c r="BJ10" s="403"/>
      <c r="BK10" s="403"/>
      <c r="BL10" s="403"/>
      <c r="BM10" s="403"/>
      <c r="BN10" s="403"/>
      <c r="BO10" s="403"/>
      <c r="BP10" s="403"/>
      <c r="BQ10" s="404"/>
      <c r="BW10" s="18"/>
      <c r="BX10" s="18"/>
    </row>
    <row r="11" spans="1:109" ht="11.25" customHeight="1">
      <c r="A11" s="249"/>
      <c r="B11" s="176"/>
      <c r="C11" s="177"/>
      <c r="D11" s="437"/>
      <c r="E11" s="438"/>
      <c r="F11" s="438"/>
      <c r="G11" s="438"/>
      <c r="H11" s="438"/>
      <c r="I11" s="438"/>
      <c r="J11" s="438"/>
      <c r="K11" s="438"/>
      <c r="L11" s="438"/>
      <c r="M11" s="438"/>
      <c r="N11" s="438"/>
      <c r="O11" s="438"/>
      <c r="P11" s="438"/>
      <c r="Q11" s="438"/>
      <c r="R11" s="438"/>
      <c r="S11" s="438"/>
      <c r="T11" s="439"/>
      <c r="U11" s="12" t="e">
        <v>#N/A</v>
      </c>
      <c r="W11" s="249"/>
      <c r="X11" s="250"/>
      <c r="Y11" s="302"/>
      <c r="Z11" s="303"/>
      <c r="AA11" s="304"/>
      <c r="AB11" s="244"/>
      <c r="AC11" s="245"/>
      <c r="AD11" s="245"/>
      <c r="AE11" s="245"/>
      <c r="AF11" s="245"/>
      <c r="AG11" s="245"/>
      <c r="AH11" s="245"/>
      <c r="AI11" s="245"/>
      <c r="AJ11" s="245"/>
      <c r="AK11" s="245"/>
      <c r="AL11" s="245"/>
      <c r="AM11" s="245"/>
      <c r="AN11" s="245"/>
      <c r="AO11" s="245"/>
      <c r="AP11" s="246"/>
      <c r="AS11" s="354"/>
      <c r="AT11" s="355"/>
      <c r="AU11" s="355"/>
      <c r="AV11" s="355"/>
      <c r="AW11" s="355"/>
      <c r="AX11" s="356"/>
      <c r="AY11" s="256"/>
      <c r="AZ11" s="257"/>
      <c r="BA11" s="405"/>
      <c r="BB11" s="406"/>
      <c r="BC11" s="406"/>
      <c r="BD11" s="406"/>
      <c r="BE11" s="406"/>
      <c r="BF11" s="406"/>
      <c r="BG11" s="406"/>
      <c r="BH11" s="406"/>
      <c r="BI11" s="406"/>
      <c r="BJ11" s="406"/>
      <c r="BK11" s="406"/>
      <c r="BL11" s="406"/>
      <c r="BM11" s="406"/>
      <c r="BN11" s="406"/>
      <c r="BO11" s="406"/>
      <c r="BP11" s="406"/>
      <c r="BQ11" s="407"/>
      <c r="BW11" s="18"/>
      <c r="BX11" s="18"/>
    </row>
    <row r="12" spans="1:109" ht="11.25" customHeight="1">
      <c r="A12" s="249"/>
      <c r="B12" s="176"/>
      <c r="C12" s="177"/>
      <c r="D12" s="437"/>
      <c r="E12" s="438"/>
      <c r="F12" s="438"/>
      <c r="G12" s="438"/>
      <c r="H12" s="438"/>
      <c r="I12" s="438"/>
      <c r="J12" s="438"/>
      <c r="K12" s="438"/>
      <c r="L12" s="438"/>
      <c r="M12" s="438"/>
      <c r="N12" s="438"/>
      <c r="O12" s="438"/>
      <c r="P12" s="438"/>
      <c r="Q12" s="438"/>
      <c r="R12" s="438"/>
      <c r="S12" s="438"/>
      <c r="T12" s="439"/>
      <c r="W12" s="249"/>
      <c r="X12" s="250"/>
      <c r="Y12" s="302"/>
      <c r="Z12" s="303"/>
      <c r="AA12" s="304"/>
      <c r="AB12" s="336" t="s">
        <v>94</v>
      </c>
      <c r="AC12" s="337"/>
      <c r="AD12" s="337"/>
      <c r="AE12" s="337"/>
      <c r="AF12" s="337"/>
      <c r="AG12" s="337"/>
      <c r="AH12" s="337"/>
      <c r="AI12" s="337"/>
      <c r="AJ12" s="337"/>
      <c r="AK12" s="337"/>
      <c r="AL12" s="337"/>
      <c r="AM12" s="337"/>
      <c r="AN12" s="337"/>
      <c r="AO12" s="337"/>
      <c r="AP12" s="338"/>
      <c r="AS12" s="354"/>
      <c r="AT12" s="355"/>
      <c r="AU12" s="355"/>
      <c r="AV12" s="355"/>
      <c r="AW12" s="355"/>
      <c r="AX12" s="356"/>
      <c r="AY12" s="256"/>
      <c r="AZ12" s="257"/>
      <c r="BA12" s="408"/>
      <c r="BB12" s="409"/>
      <c r="BC12" s="409"/>
      <c r="BD12" s="409"/>
      <c r="BE12" s="409"/>
      <c r="BF12" s="409"/>
      <c r="BG12" s="409"/>
      <c r="BH12" s="409"/>
      <c r="BI12" s="409"/>
      <c r="BJ12" s="409"/>
      <c r="BK12" s="409"/>
      <c r="BL12" s="409"/>
      <c r="BM12" s="409"/>
      <c r="BN12" s="409"/>
      <c r="BO12" s="409"/>
      <c r="BP12" s="409"/>
      <c r="BQ12" s="410"/>
      <c r="BW12" s="18"/>
      <c r="BX12" s="18"/>
    </row>
    <row r="13" spans="1:109" ht="11.25" customHeight="1">
      <c r="A13" s="249"/>
      <c r="B13" s="176"/>
      <c r="C13" s="177"/>
      <c r="D13" s="437"/>
      <c r="E13" s="438"/>
      <c r="F13" s="438"/>
      <c r="G13" s="438"/>
      <c r="H13" s="438"/>
      <c r="I13" s="438"/>
      <c r="J13" s="438"/>
      <c r="K13" s="438"/>
      <c r="L13" s="438"/>
      <c r="M13" s="438"/>
      <c r="N13" s="438"/>
      <c r="O13" s="438"/>
      <c r="P13" s="438"/>
      <c r="Q13" s="438"/>
      <c r="R13" s="438"/>
      <c r="S13" s="438"/>
      <c r="T13" s="439"/>
      <c r="W13" s="249"/>
      <c r="X13" s="250"/>
      <c r="Y13" s="302"/>
      <c r="Z13" s="303"/>
      <c r="AA13" s="304"/>
      <c r="AB13" s="281"/>
      <c r="AC13" s="282"/>
      <c r="AD13" s="282"/>
      <c r="AE13" s="282"/>
      <c r="AF13" s="282"/>
      <c r="AG13" s="282"/>
      <c r="AH13" s="282"/>
      <c r="AI13" s="282"/>
      <c r="AJ13" s="282"/>
      <c r="AK13" s="282"/>
      <c r="AL13" s="282"/>
      <c r="AM13" s="282"/>
      <c r="AN13" s="282"/>
      <c r="AO13" s="282"/>
      <c r="AP13" s="283"/>
      <c r="AS13" s="354"/>
      <c r="AT13" s="355"/>
      <c r="AU13" s="355"/>
      <c r="AV13" s="355"/>
      <c r="AW13" s="355"/>
      <c r="AX13" s="356"/>
      <c r="AY13" s="256"/>
      <c r="AZ13" s="257"/>
      <c r="BA13" s="360" t="s">
        <v>92</v>
      </c>
      <c r="BB13" s="361"/>
      <c r="BC13" s="361"/>
      <c r="BD13" s="361"/>
      <c r="BE13" s="361"/>
      <c r="BF13" s="361"/>
      <c r="BG13" s="361"/>
      <c r="BH13" s="361"/>
      <c r="BI13" s="361"/>
      <c r="BJ13" s="361"/>
      <c r="BK13" s="361"/>
      <c r="BL13" s="361"/>
      <c r="BM13" s="361"/>
      <c r="BN13" s="361"/>
      <c r="BO13" s="361"/>
      <c r="BP13" s="361"/>
      <c r="BQ13" s="362"/>
      <c r="BW13" s="18"/>
      <c r="BX13" s="18"/>
    </row>
    <row r="14" spans="1:109" ht="11.25" customHeight="1" thickBot="1">
      <c r="A14" s="249"/>
      <c r="B14" s="178"/>
      <c r="C14" s="179"/>
      <c r="D14" s="440"/>
      <c r="E14" s="441"/>
      <c r="F14" s="441"/>
      <c r="G14" s="441"/>
      <c r="H14" s="441"/>
      <c r="I14" s="441"/>
      <c r="J14" s="441"/>
      <c r="K14" s="441"/>
      <c r="L14" s="441"/>
      <c r="M14" s="441"/>
      <c r="N14" s="441"/>
      <c r="O14" s="441"/>
      <c r="P14" s="441"/>
      <c r="Q14" s="441"/>
      <c r="R14" s="441"/>
      <c r="S14" s="441"/>
      <c r="T14" s="442"/>
      <c r="W14" s="249"/>
      <c r="X14" s="250"/>
      <c r="Y14" s="302"/>
      <c r="Z14" s="303"/>
      <c r="AA14" s="304"/>
      <c r="AB14" s="284"/>
      <c r="AC14" s="285"/>
      <c r="AD14" s="285"/>
      <c r="AE14" s="285"/>
      <c r="AF14" s="285"/>
      <c r="AG14" s="285"/>
      <c r="AH14" s="285"/>
      <c r="AI14" s="285"/>
      <c r="AJ14" s="285"/>
      <c r="AK14" s="285"/>
      <c r="AL14" s="285"/>
      <c r="AM14" s="285"/>
      <c r="AN14" s="285"/>
      <c r="AO14" s="285"/>
      <c r="AP14" s="286"/>
      <c r="AS14" s="354"/>
      <c r="AT14" s="355"/>
      <c r="AU14" s="355"/>
      <c r="AV14" s="355"/>
      <c r="AW14" s="355"/>
      <c r="AX14" s="356"/>
      <c r="AY14" s="256"/>
      <c r="AZ14" s="257"/>
      <c r="BA14" s="449"/>
      <c r="BB14" s="450"/>
      <c r="BC14" s="450"/>
      <c r="BD14" s="450"/>
      <c r="BE14" s="450"/>
      <c r="BF14" s="450"/>
      <c r="BG14" s="450"/>
      <c r="BH14" s="450"/>
      <c r="BI14" s="450"/>
      <c r="BJ14" s="450"/>
      <c r="BK14" s="450"/>
      <c r="BL14" s="450"/>
      <c r="BM14" s="450"/>
      <c r="BN14" s="450"/>
      <c r="BO14" s="450"/>
      <c r="BP14" s="450"/>
      <c r="BQ14" s="451"/>
      <c r="BW14" s="18"/>
      <c r="BX14" s="18"/>
    </row>
    <row r="15" spans="1:109" ht="12" customHeight="1" thickBot="1">
      <c r="A15" s="249"/>
      <c r="B15" s="275" t="s">
        <v>37</v>
      </c>
      <c r="C15" s="276"/>
      <c r="D15" s="430"/>
      <c r="E15" s="430"/>
      <c r="F15" s="430"/>
      <c r="G15" s="430"/>
      <c r="H15" s="430"/>
      <c r="I15" s="430"/>
      <c r="J15" s="430"/>
      <c r="K15" s="430"/>
      <c r="L15" s="430"/>
      <c r="M15" s="430"/>
      <c r="N15" s="430"/>
      <c r="O15" s="430"/>
      <c r="P15" s="430"/>
      <c r="Q15" s="430"/>
      <c r="R15" s="430"/>
      <c r="S15" s="430"/>
      <c r="T15" s="431"/>
      <c r="W15" s="249"/>
      <c r="X15" s="250"/>
      <c r="Y15" s="305"/>
      <c r="Z15" s="306"/>
      <c r="AA15" s="307"/>
      <c r="AB15" s="287"/>
      <c r="AC15" s="288"/>
      <c r="AD15" s="288"/>
      <c r="AE15" s="288"/>
      <c r="AF15" s="288"/>
      <c r="AG15" s="288"/>
      <c r="AH15" s="288"/>
      <c r="AI15" s="288"/>
      <c r="AJ15" s="288"/>
      <c r="AK15" s="288"/>
      <c r="AL15" s="288"/>
      <c r="AM15" s="288"/>
      <c r="AN15" s="288"/>
      <c r="AO15" s="288"/>
      <c r="AP15" s="289"/>
      <c r="AS15" s="357"/>
      <c r="AT15" s="358"/>
      <c r="AU15" s="358"/>
      <c r="AV15" s="358"/>
      <c r="AW15" s="358"/>
      <c r="AX15" s="359"/>
      <c r="AY15" s="258"/>
      <c r="AZ15" s="259"/>
      <c r="BA15" s="452"/>
      <c r="BB15" s="453"/>
      <c r="BC15" s="453"/>
      <c r="BD15" s="453"/>
      <c r="BE15" s="453"/>
      <c r="BF15" s="453"/>
      <c r="BG15" s="453"/>
      <c r="BH15" s="453"/>
      <c r="BI15" s="453"/>
      <c r="BJ15" s="453"/>
      <c r="BK15" s="453"/>
      <c r="BL15" s="453"/>
      <c r="BM15" s="453"/>
      <c r="BN15" s="453"/>
      <c r="BO15" s="453"/>
      <c r="BP15" s="453"/>
      <c r="BQ15" s="454"/>
      <c r="BW15" s="18"/>
      <c r="BX15" s="18"/>
    </row>
    <row r="16" spans="1:109" ht="12" customHeight="1">
      <c r="A16" s="249"/>
      <c r="B16" s="277"/>
      <c r="C16" s="278"/>
      <c r="D16" s="432"/>
      <c r="E16" s="432"/>
      <c r="F16" s="432"/>
      <c r="G16" s="432"/>
      <c r="H16" s="432"/>
      <c r="I16" s="432"/>
      <c r="J16" s="432"/>
      <c r="K16" s="432"/>
      <c r="L16" s="432"/>
      <c r="M16" s="432"/>
      <c r="N16" s="432"/>
      <c r="O16" s="432"/>
      <c r="P16" s="432"/>
      <c r="Q16" s="432"/>
      <c r="R16" s="432"/>
      <c r="S16" s="432"/>
      <c r="T16" s="433"/>
      <c r="W16" s="249"/>
      <c r="X16" s="250"/>
      <c r="Y16" s="174" t="s">
        <v>66</v>
      </c>
      <c r="Z16" s="308"/>
      <c r="AA16" s="175"/>
      <c r="AB16" s="152"/>
      <c r="AC16" s="153"/>
      <c r="AD16" s="153"/>
      <c r="AE16" s="153"/>
      <c r="AF16" s="153"/>
      <c r="AG16" s="153"/>
      <c r="AH16" s="153"/>
      <c r="AI16" s="153"/>
      <c r="AJ16" s="153"/>
      <c r="AK16" s="153"/>
      <c r="AL16" s="153"/>
      <c r="AM16" s="153"/>
      <c r="AN16" s="153"/>
      <c r="AO16" s="153"/>
      <c r="AP16" s="154"/>
      <c r="AS16" s="28"/>
      <c r="AT16" s="28"/>
      <c r="AU16" s="28"/>
      <c r="AV16" s="28"/>
      <c r="AW16" s="28"/>
      <c r="AX16" s="28"/>
      <c r="AY16" s="22"/>
      <c r="AZ16" s="22"/>
      <c r="BA16" s="14"/>
      <c r="BB16" s="14"/>
      <c r="BC16" s="14"/>
      <c r="BD16" s="14"/>
      <c r="BE16" s="14"/>
      <c r="BF16" s="14"/>
      <c r="BG16" s="14"/>
      <c r="BH16" s="14"/>
      <c r="BI16" s="14"/>
      <c r="BJ16" s="14"/>
      <c r="BK16" s="14"/>
      <c r="BL16" s="14"/>
      <c r="BM16" s="14"/>
      <c r="BN16" s="14"/>
      <c r="BO16" s="14"/>
      <c r="BP16" s="14"/>
      <c r="BQ16" s="14"/>
      <c r="BW16" s="18"/>
      <c r="BX16" s="18"/>
    </row>
    <row r="17" spans="1:87" ht="11.25" customHeight="1" thickBot="1">
      <c r="A17" s="249"/>
      <c r="B17" s="277"/>
      <c r="C17" s="278"/>
      <c r="D17" s="432"/>
      <c r="E17" s="432"/>
      <c r="F17" s="432"/>
      <c r="G17" s="432"/>
      <c r="H17" s="432"/>
      <c r="I17" s="432"/>
      <c r="J17" s="432"/>
      <c r="K17" s="432"/>
      <c r="L17" s="432"/>
      <c r="M17" s="432"/>
      <c r="N17" s="432"/>
      <c r="O17" s="432"/>
      <c r="P17" s="432"/>
      <c r="Q17" s="432"/>
      <c r="R17" s="432"/>
      <c r="S17" s="432"/>
      <c r="T17" s="433"/>
      <c r="W17" s="249"/>
      <c r="X17" s="250"/>
      <c r="Y17" s="176"/>
      <c r="Z17" s="309"/>
      <c r="AA17" s="177"/>
      <c r="AB17" s="155"/>
      <c r="AC17" s="156"/>
      <c r="AD17" s="156"/>
      <c r="AE17" s="156"/>
      <c r="AF17" s="156"/>
      <c r="AG17" s="156"/>
      <c r="AH17" s="156"/>
      <c r="AI17" s="156"/>
      <c r="AJ17" s="156"/>
      <c r="AK17" s="156"/>
      <c r="AL17" s="156"/>
      <c r="AM17" s="156"/>
      <c r="AN17" s="156"/>
      <c r="AO17" s="156"/>
      <c r="AP17" s="157"/>
      <c r="BH17" s="11"/>
      <c r="BI17" s="11"/>
      <c r="BJ17" s="11"/>
      <c r="BK17" s="11"/>
      <c r="BL17" s="11"/>
      <c r="BW17" s="18"/>
      <c r="BX17" s="18"/>
    </row>
    <row r="18" spans="1:87" ht="11.25" customHeight="1">
      <c r="A18" s="249"/>
      <c r="B18" s="277"/>
      <c r="C18" s="278"/>
      <c r="D18" s="345" t="s">
        <v>125</v>
      </c>
      <c r="E18" s="346"/>
      <c r="F18" s="346"/>
      <c r="G18" s="346"/>
      <c r="H18" s="346"/>
      <c r="I18" s="346"/>
      <c r="J18" s="346"/>
      <c r="K18" s="346"/>
      <c r="L18" s="346"/>
      <c r="M18" s="339" t="s">
        <v>187</v>
      </c>
      <c r="N18" s="339"/>
      <c r="O18" s="339"/>
      <c r="P18" s="339"/>
      <c r="Q18" s="339"/>
      <c r="R18" s="339"/>
      <c r="S18" s="339"/>
      <c r="T18" s="340"/>
      <c r="W18" s="249"/>
      <c r="X18" s="250"/>
      <c r="Y18" s="176"/>
      <c r="Z18" s="309"/>
      <c r="AA18" s="177"/>
      <c r="AB18" s="158"/>
      <c r="AC18" s="159"/>
      <c r="AD18" s="159"/>
      <c r="AE18" s="159"/>
      <c r="AF18" s="159"/>
      <c r="AG18" s="159"/>
      <c r="AH18" s="159"/>
      <c r="AI18" s="159"/>
      <c r="AJ18" s="159"/>
      <c r="AK18" s="159"/>
      <c r="AL18" s="159"/>
      <c r="AM18" s="159"/>
      <c r="AN18" s="159"/>
      <c r="AO18" s="159"/>
      <c r="AP18" s="160"/>
      <c r="AS18" s="372" t="s">
        <v>100</v>
      </c>
      <c r="AT18" s="373"/>
      <c r="AU18" s="378" t="s">
        <v>188</v>
      </c>
      <c r="AV18" s="379"/>
      <c r="AW18" s="379"/>
      <c r="AX18" s="379"/>
      <c r="AY18" s="379"/>
      <c r="AZ18" s="380"/>
      <c r="BA18" s="387" t="s">
        <v>220</v>
      </c>
      <c r="BB18" s="388"/>
      <c r="BC18" s="388"/>
      <c r="BD18" s="388"/>
      <c r="BE18" s="388"/>
      <c r="BF18" s="388"/>
      <c r="BG18" s="388"/>
      <c r="BH18" s="388"/>
      <c r="BI18" s="388"/>
      <c r="BJ18" s="388"/>
      <c r="BK18" s="388"/>
      <c r="BL18" s="388"/>
      <c r="BM18" s="388"/>
      <c r="BN18" s="388"/>
      <c r="BO18" s="388"/>
      <c r="BP18" s="388"/>
      <c r="BQ18" s="389"/>
      <c r="BW18" s="59" t="s">
        <v>221</v>
      </c>
      <c r="BX18" s="18"/>
    </row>
    <row r="19" spans="1:87" ht="11.25" customHeight="1">
      <c r="A19" s="249"/>
      <c r="B19" s="277"/>
      <c r="C19" s="278"/>
      <c r="D19" s="347"/>
      <c r="E19" s="348"/>
      <c r="F19" s="348"/>
      <c r="G19" s="348"/>
      <c r="H19" s="348"/>
      <c r="I19" s="348"/>
      <c r="J19" s="348"/>
      <c r="K19" s="348"/>
      <c r="L19" s="348"/>
      <c r="M19" s="341"/>
      <c r="N19" s="341"/>
      <c r="O19" s="341"/>
      <c r="P19" s="341"/>
      <c r="Q19" s="341"/>
      <c r="R19" s="341"/>
      <c r="S19" s="341"/>
      <c r="T19" s="342"/>
      <c r="W19" s="249"/>
      <c r="X19" s="250"/>
      <c r="Y19" s="176"/>
      <c r="Z19" s="309"/>
      <c r="AA19" s="177"/>
      <c r="AB19" s="336" t="s">
        <v>95</v>
      </c>
      <c r="AC19" s="337"/>
      <c r="AD19" s="337"/>
      <c r="AE19" s="337"/>
      <c r="AF19" s="337"/>
      <c r="AG19" s="337"/>
      <c r="AH19" s="337"/>
      <c r="AI19" s="337"/>
      <c r="AJ19" s="337"/>
      <c r="AK19" s="337"/>
      <c r="AL19" s="337"/>
      <c r="AM19" s="337"/>
      <c r="AN19" s="337"/>
      <c r="AO19" s="337"/>
      <c r="AP19" s="338"/>
      <c r="AS19" s="374"/>
      <c r="AT19" s="375"/>
      <c r="AU19" s="381"/>
      <c r="AV19" s="382"/>
      <c r="AW19" s="382"/>
      <c r="AX19" s="382"/>
      <c r="AY19" s="382"/>
      <c r="AZ19" s="383"/>
      <c r="BA19" s="390"/>
      <c r="BB19" s="391"/>
      <c r="BC19" s="391"/>
      <c r="BD19" s="391"/>
      <c r="BE19" s="391"/>
      <c r="BF19" s="391"/>
      <c r="BG19" s="391"/>
      <c r="BH19" s="391"/>
      <c r="BI19" s="391"/>
      <c r="BJ19" s="391"/>
      <c r="BK19" s="391"/>
      <c r="BL19" s="391"/>
      <c r="BM19" s="391"/>
      <c r="BN19" s="391"/>
      <c r="BO19" s="391"/>
      <c r="BP19" s="391"/>
      <c r="BQ19" s="392"/>
      <c r="BW19" s="18"/>
      <c r="BX19" s="18"/>
    </row>
    <row r="20" spans="1:87" ht="11.25" customHeight="1" thickBot="1">
      <c r="A20" s="251"/>
      <c r="B20" s="279"/>
      <c r="C20" s="280"/>
      <c r="D20" s="349"/>
      <c r="E20" s="350"/>
      <c r="F20" s="350"/>
      <c r="G20" s="350"/>
      <c r="H20" s="350"/>
      <c r="I20" s="350"/>
      <c r="J20" s="350"/>
      <c r="K20" s="350"/>
      <c r="L20" s="350"/>
      <c r="M20" s="343"/>
      <c r="N20" s="343"/>
      <c r="O20" s="343"/>
      <c r="P20" s="343"/>
      <c r="Q20" s="343"/>
      <c r="R20" s="343"/>
      <c r="S20" s="343"/>
      <c r="T20" s="344"/>
      <c r="W20" s="249"/>
      <c r="X20" s="250"/>
      <c r="Y20" s="176"/>
      <c r="Z20" s="309"/>
      <c r="AA20" s="177"/>
      <c r="AB20" s="290"/>
      <c r="AC20" s="291"/>
      <c r="AD20" s="291"/>
      <c r="AE20" s="291"/>
      <c r="AF20" s="291"/>
      <c r="AG20" s="291"/>
      <c r="AH20" s="291"/>
      <c r="AI20" s="291"/>
      <c r="AJ20" s="291"/>
      <c r="AK20" s="291"/>
      <c r="AL20" s="291"/>
      <c r="AM20" s="291"/>
      <c r="AN20" s="291"/>
      <c r="AO20" s="291"/>
      <c r="AP20" s="292"/>
      <c r="AS20" s="374"/>
      <c r="AT20" s="375"/>
      <c r="AU20" s="384"/>
      <c r="AV20" s="385"/>
      <c r="AW20" s="385"/>
      <c r="AX20" s="385"/>
      <c r="AY20" s="385"/>
      <c r="AZ20" s="386"/>
      <c r="BA20" s="393"/>
      <c r="BB20" s="394"/>
      <c r="BC20" s="394"/>
      <c r="BD20" s="394"/>
      <c r="BE20" s="394"/>
      <c r="BF20" s="394"/>
      <c r="BG20" s="394"/>
      <c r="BH20" s="394"/>
      <c r="BI20" s="394"/>
      <c r="BJ20" s="394"/>
      <c r="BK20" s="394"/>
      <c r="BL20" s="394"/>
      <c r="BM20" s="394"/>
      <c r="BN20" s="394"/>
      <c r="BO20" s="394"/>
      <c r="BP20" s="394"/>
      <c r="BQ20" s="395"/>
    </row>
    <row r="21" spans="1:87" ht="11.25" customHeight="1">
      <c r="A21" s="10"/>
      <c r="B21" s="24"/>
      <c r="C21" s="24"/>
      <c r="D21" s="23"/>
      <c r="E21" s="23"/>
      <c r="F21" s="23"/>
      <c r="G21" s="23"/>
      <c r="H21" s="23"/>
      <c r="I21" s="23"/>
      <c r="J21" s="23"/>
      <c r="K21" s="23"/>
      <c r="L21" s="23"/>
      <c r="M21" s="25"/>
      <c r="N21" s="25"/>
      <c r="O21" s="25"/>
      <c r="P21" s="25"/>
      <c r="Q21" s="25"/>
      <c r="R21" s="25"/>
      <c r="S21" s="25"/>
      <c r="T21" s="25"/>
      <c r="W21" s="249"/>
      <c r="X21" s="250"/>
      <c r="Y21" s="176"/>
      <c r="Z21" s="309"/>
      <c r="AA21" s="177"/>
      <c r="AB21" s="293"/>
      <c r="AC21" s="294"/>
      <c r="AD21" s="294"/>
      <c r="AE21" s="294"/>
      <c r="AF21" s="294"/>
      <c r="AG21" s="294"/>
      <c r="AH21" s="294"/>
      <c r="AI21" s="294"/>
      <c r="AJ21" s="294"/>
      <c r="AK21" s="294"/>
      <c r="AL21" s="294"/>
      <c r="AM21" s="294"/>
      <c r="AN21" s="294"/>
      <c r="AO21" s="294"/>
      <c r="AP21" s="295"/>
      <c r="AS21" s="374"/>
      <c r="AT21" s="375"/>
      <c r="AU21" s="369" t="s">
        <v>102</v>
      </c>
      <c r="AV21" s="370"/>
      <c r="AW21" s="370"/>
      <c r="AX21" s="370"/>
      <c r="AY21" s="370"/>
      <c r="AZ21" s="370"/>
      <c r="BA21" s="370"/>
      <c r="BB21" s="370"/>
      <c r="BC21" s="370"/>
      <c r="BD21" s="370"/>
      <c r="BE21" s="370"/>
      <c r="BF21" s="370"/>
      <c r="BG21" s="370"/>
      <c r="BH21" s="370"/>
      <c r="BI21" s="370"/>
      <c r="BJ21" s="370"/>
      <c r="BK21" s="370"/>
      <c r="BL21" s="370"/>
      <c r="BM21" s="370"/>
      <c r="BN21" s="370"/>
      <c r="BO21" s="370"/>
      <c r="BP21" s="370"/>
      <c r="BQ21" s="371"/>
    </row>
    <row r="22" spans="1:87" ht="11.25" customHeight="1" thickBot="1">
      <c r="W22" s="249"/>
      <c r="X22" s="250"/>
      <c r="Y22" s="178"/>
      <c r="Z22" s="310"/>
      <c r="AA22" s="179"/>
      <c r="AB22" s="296"/>
      <c r="AC22" s="297"/>
      <c r="AD22" s="297"/>
      <c r="AE22" s="297"/>
      <c r="AF22" s="297"/>
      <c r="AG22" s="297"/>
      <c r="AH22" s="297"/>
      <c r="AI22" s="297"/>
      <c r="AJ22" s="297"/>
      <c r="AK22" s="297"/>
      <c r="AL22" s="297"/>
      <c r="AM22" s="297"/>
      <c r="AN22" s="297"/>
      <c r="AO22" s="297"/>
      <c r="AP22" s="298"/>
      <c r="AS22" s="374"/>
      <c r="AT22" s="375"/>
      <c r="AU22" s="363" t="s">
        <v>204</v>
      </c>
      <c r="AV22" s="364"/>
      <c r="AW22" s="364"/>
      <c r="AX22" s="364"/>
      <c r="AY22" s="364"/>
      <c r="AZ22" s="364"/>
      <c r="BA22" s="364"/>
      <c r="BB22" s="364"/>
      <c r="BC22" s="364"/>
      <c r="BD22" s="364"/>
      <c r="BE22" s="364"/>
      <c r="BF22" s="364"/>
      <c r="BG22" s="364"/>
      <c r="BH22" s="364"/>
      <c r="BI22" s="364"/>
      <c r="BJ22" s="364"/>
      <c r="BK22" s="364"/>
      <c r="BL22" s="364"/>
      <c r="BM22" s="364"/>
      <c r="BN22" s="364"/>
      <c r="BO22" s="364"/>
      <c r="BP22" s="364"/>
      <c r="BQ22" s="365"/>
    </row>
    <row r="23" spans="1:87" ht="11.25" customHeight="1" thickBot="1">
      <c r="A23" s="149" t="s">
        <v>13</v>
      </c>
      <c r="B23" s="411" t="s">
        <v>64</v>
      </c>
      <c r="C23" s="412"/>
      <c r="D23" s="472" t="s">
        <v>56</v>
      </c>
      <c r="E23" s="473"/>
      <c r="F23" s="473"/>
      <c r="G23" s="473"/>
      <c r="H23" s="473"/>
      <c r="I23" s="473"/>
      <c r="J23" s="473"/>
      <c r="K23" s="473"/>
      <c r="L23" s="473"/>
      <c r="M23" s="473"/>
      <c r="N23" s="473"/>
      <c r="O23" s="473"/>
      <c r="P23" s="473"/>
      <c r="Q23" s="473"/>
      <c r="R23" s="473"/>
      <c r="S23" s="473"/>
      <c r="T23" s="474"/>
      <c r="W23" s="249"/>
      <c r="X23" s="250"/>
      <c r="Y23" s="455" t="s">
        <v>67</v>
      </c>
      <c r="Z23" s="456"/>
      <c r="AA23" s="456"/>
      <c r="AB23" s="456"/>
      <c r="AC23" s="457"/>
      <c r="AD23" s="464" t="s">
        <v>194</v>
      </c>
      <c r="AE23" s="464"/>
      <c r="AF23" s="464"/>
      <c r="AG23" s="464"/>
      <c r="AH23" s="464"/>
      <c r="AI23" s="464"/>
      <c r="AJ23" s="464"/>
      <c r="AK23" s="464"/>
      <c r="AL23" s="464"/>
      <c r="AM23" s="464"/>
      <c r="AN23" s="464"/>
      <c r="AO23" s="464"/>
      <c r="AP23" s="465"/>
      <c r="AS23" s="376"/>
      <c r="AT23" s="377"/>
      <c r="AU23" s="366"/>
      <c r="AV23" s="367"/>
      <c r="AW23" s="367"/>
      <c r="AX23" s="367"/>
      <c r="AY23" s="367"/>
      <c r="AZ23" s="367"/>
      <c r="BA23" s="367"/>
      <c r="BB23" s="367"/>
      <c r="BC23" s="367"/>
      <c r="BD23" s="367"/>
      <c r="BE23" s="367"/>
      <c r="BF23" s="367"/>
      <c r="BG23" s="367"/>
      <c r="BH23" s="367"/>
      <c r="BI23" s="367"/>
      <c r="BJ23" s="367"/>
      <c r="BK23" s="367"/>
      <c r="BL23" s="367"/>
      <c r="BM23" s="367"/>
      <c r="BN23" s="367"/>
      <c r="BO23" s="367"/>
      <c r="BP23" s="367"/>
      <c r="BQ23" s="368"/>
    </row>
    <row r="24" spans="1:87" ht="11.25" customHeight="1" thickBot="1">
      <c r="A24" s="150"/>
      <c r="B24" s="413"/>
      <c r="C24" s="414"/>
      <c r="D24" s="475"/>
      <c r="E24" s="476"/>
      <c r="F24" s="476"/>
      <c r="G24" s="476"/>
      <c r="H24" s="476"/>
      <c r="I24" s="476"/>
      <c r="J24" s="476"/>
      <c r="K24" s="476"/>
      <c r="L24" s="476"/>
      <c r="M24" s="476"/>
      <c r="N24" s="476"/>
      <c r="O24" s="476"/>
      <c r="P24" s="476"/>
      <c r="Q24" s="476"/>
      <c r="R24" s="476"/>
      <c r="S24" s="476"/>
      <c r="T24" s="477"/>
      <c r="W24" s="249"/>
      <c r="X24" s="250"/>
      <c r="Y24" s="458"/>
      <c r="Z24" s="459"/>
      <c r="AA24" s="459"/>
      <c r="AB24" s="459"/>
      <c r="AC24" s="460"/>
      <c r="AD24" s="466"/>
      <c r="AE24" s="466"/>
      <c r="AF24" s="466"/>
      <c r="AG24" s="466"/>
      <c r="AH24" s="466"/>
      <c r="AI24" s="466"/>
      <c r="AJ24" s="466"/>
      <c r="AK24" s="466"/>
      <c r="AL24" s="466"/>
      <c r="AM24" s="466"/>
      <c r="AN24" s="466"/>
      <c r="AO24" s="466"/>
      <c r="AP24" s="467"/>
    </row>
    <row r="25" spans="1:87" ht="11.25" customHeight="1" thickBot="1">
      <c r="A25" s="150"/>
      <c r="B25" s="413"/>
      <c r="C25" s="414"/>
      <c r="D25" s="475"/>
      <c r="E25" s="476"/>
      <c r="F25" s="476"/>
      <c r="G25" s="476"/>
      <c r="H25" s="476"/>
      <c r="I25" s="476"/>
      <c r="J25" s="476"/>
      <c r="K25" s="476"/>
      <c r="L25" s="476"/>
      <c r="M25" s="476"/>
      <c r="N25" s="476"/>
      <c r="O25" s="476"/>
      <c r="P25" s="476"/>
      <c r="Q25" s="476"/>
      <c r="R25" s="476"/>
      <c r="S25" s="476"/>
      <c r="T25" s="477"/>
      <c r="W25" s="249"/>
      <c r="X25" s="250"/>
      <c r="Y25" s="461"/>
      <c r="Z25" s="462"/>
      <c r="AA25" s="462"/>
      <c r="AB25" s="462"/>
      <c r="AC25" s="463"/>
      <c r="AD25" s="468"/>
      <c r="AE25" s="468"/>
      <c r="AF25" s="468"/>
      <c r="AG25" s="468"/>
      <c r="AH25" s="468"/>
      <c r="AI25" s="468"/>
      <c r="AJ25" s="468"/>
      <c r="AK25" s="468"/>
      <c r="AL25" s="468"/>
      <c r="AM25" s="468"/>
      <c r="AN25" s="468"/>
      <c r="AO25" s="468"/>
      <c r="AP25" s="469"/>
      <c r="BE25" s="101" t="s">
        <v>71</v>
      </c>
      <c r="BF25" s="102"/>
      <c r="BG25" s="102"/>
      <c r="BH25" s="102"/>
      <c r="BI25" s="102"/>
      <c r="BJ25" s="102"/>
      <c r="BK25" s="102"/>
      <c r="BL25" s="102"/>
      <c r="BM25" s="102"/>
      <c r="BN25" s="102"/>
      <c r="BO25" s="102"/>
      <c r="BP25" s="102"/>
      <c r="BQ25" s="102"/>
      <c r="BR25" s="102"/>
      <c r="BS25" s="103"/>
    </row>
    <row r="26" spans="1:87" ht="11.25" customHeight="1">
      <c r="A26" s="150"/>
      <c r="B26" s="413"/>
      <c r="C26" s="414"/>
      <c r="D26" s="260">
        <f>VLOOKUP(D23,リスト①!G3:H16,2,0)</f>
        <v>0</v>
      </c>
      <c r="E26" s="261"/>
      <c r="F26" s="261"/>
      <c r="G26" s="261"/>
      <c r="H26" s="261"/>
      <c r="I26" s="261"/>
      <c r="J26" s="261"/>
      <c r="K26" s="261"/>
      <c r="L26" s="261"/>
      <c r="M26" s="261"/>
      <c r="N26" s="261"/>
      <c r="O26" s="261"/>
      <c r="P26" s="97" t="s">
        <v>76</v>
      </c>
      <c r="Q26" s="97"/>
      <c r="R26" s="97"/>
      <c r="S26" s="97"/>
      <c r="T26" s="98"/>
      <c r="W26" s="249"/>
      <c r="X26" s="250"/>
      <c r="Y26" s="113" t="s">
        <v>124</v>
      </c>
      <c r="Z26" s="114"/>
      <c r="AA26" s="114"/>
      <c r="AB26" s="114"/>
      <c r="AC26" s="115"/>
      <c r="AD26" s="110"/>
      <c r="AE26" s="110"/>
      <c r="AF26" s="110"/>
      <c r="AG26" s="110"/>
      <c r="AH26" s="110"/>
      <c r="AI26" s="104" t="s">
        <v>93</v>
      </c>
      <c r="AJ26" s="104"/>
      <c r="AK26" s="104"/>
      <c r="AL26" s="104"/>
      <c r="AM26" s="104"/>
      <c r="AN26" s="104"/>
      <c r="AO26" s="104"/>
      <c r="AP26" s="105"/>
      <c r="BE26" s="489"/>
      <c r="BF26" s="490"/>
      <c r="BG26" s="490"/>
      <c r="BH26" s="490"/>
      <c r="BI26" s="490"/>
      <c r="BJ26" s="490"/>
      <c r="BK26" s="490"/>
      <c r="BL26" s="490"/>
      <c r="BM26" s="490"/>
      <c r="BN26" s="490"/>
      <c r="BO26" s="490"/>
      <c r="BP26" s="490"/>
      <c r="BQ26" s="490"/>
      <c r="BR26" s="490"/>
      <c r="BS26" s="491"/>
    </row>
    <row r="27" spans="1:87" ht="11.25" customHeight="1">
      <c r="A27" s="150"/>
      <c r="B27" s="413"/>
      <c r="C27" s="414"/>
      <c r="D27" s="260"/>
      <c r="E27" s="261"/>
      <c r="F27" s="261"/>
      <c r="G27" s="261"/>
      <c r="H27" s="261"/>
      <c r="I27" s="261"/>
      <c r="J27" s="261"/>
      <c r="K27" s="261"/>
      <c r="L27" s="261"/>
      <c r="M27" s="261"/>
      <c r="N27" s="261"/>
      <c r="O27" s="261"/>
      <c r="P27" s="99"/>
      <c r="Q27" s="99"/>
      <c r="R27" s="99"/>
      <c r="S27" s="99"/>
      <c r="T27" s="100"/>
      <c r="W27" s="249"/>
      <c r="X27" s="250"/>
      <c r="Y27" s="116"/>
      <c r="Z27" s="117"/>
      <c r="AA27" s="117"/>
      <c r="AB27" s="117"/>
      <c r="AC27" s="118"/>
      <c r="AD27" s="111"/>
      <c r="AE27" s="111"/>
      <c r="AF27" s="111"/>
      <c r="AG27" s="111"/>
      <c r="AH27" s="111"/>
      <c r="AI27" s="106"/>
      <c r="AJ27" s="106"/>
      <c r="AK27" s="106"/>
      <c r="AL27" s="106"/>
      <c r="AM27" s="106"/>
      <c r="AN27" s="106"/>
      <c r="AO27" s="106"/>
      <c r="AP27" s="107"/>
      <c r="BC27" s="11"/>
      <c r="BD27" s="11"/>
      <c r="BE27" s="264">
        <f>IF(M18="有",550,0)+VLOOKUP(AD23,リスト①!Q23:R26,2,FALSE)+IF(AD26="",0,AD26*2750)+D26</f>
        <v>0</v>
      </c>
      <c r="BF27" s="265"/>
      <c r="BG27" s="265"/>
      <c r="BH27" s="265"/>
      <c r="BI27" s="265"/>
      <c r="BJ27" s="265"/>
      <c r="BK27" s="265"/>
      <c r="BL27" s="265"/>
      <c r="BM27" s="265"/>
      <c r="BN27" s="265"/>
      <c r="BO27" s="265"/>
      <c r="BP27" s="265"/>
      <c r="BQ27" s="265"/>
      <c r="BR27" s="265"/>
      <c r="BS27" s="266"/>
      <c r="BW27" s="4"/>
      <c r="BX27" s="4"/>
      <c r="CA27" s="80"/>
      <c r="CB27" s="80"/>
      <c r="CC27" s="80"/>
      <c r="CD27" s="80"/>
      <c r="CE27" s="80"/>
      <c r="CF27" s="80"/>
      <c r="CG27" s="80"/>
      <c r="CH27" s="80"/>
      <c r="CI27" s="80"/>
    </row>
    <row r="28" spans="1:87" ht="11.25" customHeight="1" thickBot="1">
      <c r="A28" s="151"/>
      <c r="B28" s="415"/>
      <c r="C28" s="416"/>
      <c r="D28" s="262"/>
      <c r="E28" s="263"/>
      <c r="F28" s="263"/>
      <c r="G28" s="263"/>
      <c r="H28" s="263"/>
      <c r="I28" s="263"/>
      <c r="J28" s="263"/>
      <c r="K28" s="263"/>
      <c r="L28" s="263"/>
      <c r="M28" s="263"/>
      <c r="N28" s="263"/>
      <c r="O28" s="263"/>
      <c r="P28" s="492" t="s">
        <v>77</v>
      </c>
      <c r="Q28" s="492"/>
      <c r="R28" s="492"/>
      <c r="S28" s="492"/>
      <c r="T28" s="493"/>
      <c r="W28" s="251"/>
      <c r="X28" s="252"/>
      <c r="Y28" s="119"/>
      <c r="Z28" s="120"/>
      <c r="AA28" s="120"/>
      <c r="AB28" s="120"/>
      <c r="AC28" s="121"/>
      <c r="AD28" s="112"/>
      <c r="AE28" s="112"/>
      <c r="AF28" s="112"/>
      <c r="AG28" s="112"/>
      <c r="AH28" s="112"/>
      <c r="AI28" s="108"/>
      <c r="AJ28" s="108"/>
      <c r="AK28" s="108"/>
      <c r="AL28" s="108"/>
      <c r="AM28" s="108"/>
      <c r="AN28" s="108"/>
      <c r="AO28" s="108"/>
      <c r="AP28" s="109"/>
      <c r="AR28" s="8"/>
      <c r="BC28" s="11"/>
      <c r="BD28" s="11"/>
      <c r="BE28" s="264"/>
      <c r="BF28" s="265"/>
      <c r="BG28" s="265"/>
      <c r="BH28" s="265"/>
      <c r="BI28" s="265"/>
      <c r="BJ28" s="265"/>
      <c r="BK28" s="265"/>
      <c r="BL28" s="265"/>
      <c r="BM28" s="265"/>
      <c r="BN28" s="265"/>
      <c r="BO28" s="265"/>
      <c r="BP28" s="265"/>
      <c r="BQ28" s="265"/>
      <c r="BR28" s="265"/>
      <c r="BS28" s="266"/>
      <c r="BW28" s="4"/>
      <c r="BX28" s="4"/>
      <c r="CA28" s="80"/>
      <c r="CB28" s="80"/>
      <c r="CC28" s="80"/>
      <c r="CD28" s="80"/>
      <c r="CE28" s="80"/>
      <c r="CF28" s="80"/>
      <c r="CG28" s="80"/>
      <c r="CH28" s="80"/>
      <c r="CI28" s="80"/>
    </row>
    <row r="29" spans="1:87" ht="11.25" customHeight="1" thickBot="1">
      <c r="V29" s="4"/>
      <c r="W29" s="4"/>
      <c r="X29" s="9"/>
      <c r="Y29" s="9"/>
      <c r="Z29" s="7"/>
      <c r="AA29" s="7"/>
      <c r="AB29" s="7"/>
      <c r="AC29" s="7"/>
      <c r="AD29" s="7"/>
      <c r="AE29" s="7"/>
      <c r="AF29" s="7"/>
      <c r="AG29" s="7"/>
      <c r="AH29" s="7"/>
      <c r="AI29" s="7"/>
      <c r="AJ29" s="7"/>
      <c r="AK29" s="7"/>
      <c r="AL29" s="7"/>
      <c r="AM29" s="7"/>
      <c r="AN29" s="7"/>
      <c r="AO29" s="7"/>
      <c r="AS29" s="4"/>
      <c r="AT29" s="4"/>
      <c r="AU29" s="6"/>
      <c r="AV29" s="6"/>
      <c r="AW29" s="6"/>
      <c r="BE29" s="267"/>
      <c r="BF29" s="268"/>
      <c r="BG29" s="268"/>
      <c r="BH29" s="268"/>
      <c r="BI29" s="268"/>
      <c r="BJ29" s="268"/>
      <c r="BK29" s="268"/>
      <c r="BL29" s="268"/>
      <c r="BM29" s="268"/>
      <c r="BN29" s="268"/>
      <c r="BO29" s="268"/>
      <c r="BP29" s="268"/>
      <c r="BQ29" s="268"/>
      <c r="BR29" s="268"/>
      <c r="BS29" s="269"/>
      <c r="CA29" s="80"/>
      <c r="CB29" s="80"/>
      <c r="CC29" s="80"/>
      <c r="CD29" s="80"/>
      <c r="CE29" s="80"/>
      <c r="CF29" s="80"/>
      <c r="CG29" s="80"/>
      <c r="CH29" s="80"/>
      <c r="CI29" s="80"/>
    </row>
    <row r="30" spans="1:87" ht="34.5" customHeight="1" thickBot="1">
      <c r="A30" s="314" t="s">
        <v>116</v>
      </c>
      <c r="B30" s="314"/>
      <c r="C30" s="314"/>
      <c r="D30" s="253" t="s">
        <v>0</v>
      </c>
      <c r="E30" s="253"/>
      <c r="F30" s="253"/>
      <c r="G30" s="253"/>
      <c r="H30" s="253"/>
      <c r="I30" s="311"/>
      <c r="J30" s="312"/>
      <c r="K30" s="312"/>
      <c r="L30" s="312"/>
      <c r="M30" s="312"/>
      <c r="N30" s="312"/>
      <c r="O30" s="312"/>
      <c r="P30" s="312"/>
      <c r="Q30" s="312"/>
      <c r="R30" s="312"/>
      <c r="S30" s="312"/>
      <c r="T30" s="312"/>
      <c r="U30" s="312"/>
      <c r="V30" s="312"/>
      <c r="W30" s="312"/>
      <c r="X30" s="312"/>
      <c r="Y30" s="312"/>
      <c r="Z30" s="313"/>
      <c r="AA30" s="94" t="s">
        <v>6</v>
      </c>
      <c r="AB30" s="95"/>
      <c r="AC30" s="95"/>
      <c r="AD30" s="95"/>
      <c r="AE30" s="96"/>
      <c r="AF30" s="93"/>
      <c r="AG30" s="93"/>
      <c r="AH30" s="93"/>
      <c r="AI30" s="93"/>
      <c r="AJ30" s="93"/>
      <c r="AK30" s="93"/>
      <c r="AL30" s="93"/>
      <c r="AM30" s="93"/>
      <c r="AN30" s="93"/>
      <c r="AO30" s="93"/>
      <c r="AP30" s="93"/>
      <c r="AQ30" s="93"/>
      <c r="AR30" s="93"/>
      <c r="AS30" s="93"/>
      <c r="AT30" s="93"/>
      <c r="AU30" s="93"/>
      <c r="AV30" s="93"/>
      <c r="AW30" s="93"/>
      <c r="AX30" s="93"/>
      <c r="AY30" s="93"/>
      <c r="CA30" s="80"/>
      <c r="CB30" s="80"/>
      <c r="CC30" s="80"/>
      <c r="CD30" s="80"/>
      <c r="CE30" s="80"/>
      <c r="CF30" s="80"/>
      <c r="CG30" s="80"/>
      <c r="CH30" s="80"/>
      <c r="CI30" s="80"/>
    </row>
    <row r="31" spans="1:87" ht="20.25" customHeight="1">
      <c r="A31" s="314"/>
      <c r="B31" s="314"/>
      <c r="C31" s="314"/>
      <c r="D31" s="495" t="s">
        <v>103</v>
      </c>
      <c r="E31" s="495"/>
      <c r="F31" s="495"/>
      <c r="G31" s="495"/>
      <c r="H31" s="495"/>
      <c r="I31" s="494"/>
      <c r="J31" s="494"/>
      <c r="K31" s="494"/>
      <c r="L31" s="494"/>
      <c r="M31" s="494"/>
      <c r="N31" s="494"/>
      <c r="O31" s="494"/>
      <c r="P31" s="494"/>
      <c r="Q31" s="494"/>
      <c r="R31" s="494"/>
      <c r="S31" s="494"/>
      <c r="T31" s="494"/>
      <c r="U31" s="494"/>
      <c r="V31" s="494"/>
      <c r="W31" s="494"/>
      <c r="X31" s="494"/>
      <c r="Y31" s="494"/>
      <c r="Z31" s="494"/>
      <c r="AA31" s="494"/>
      <c r="AB31" s="494"/>
      <c r="AC31" s="494"/>
      <c r="AD31" s="494"/>
      <c r="AE31" s="494"/>
      <c r="AF31" s="494"/>
      <c r="AG31" s="494"/>
      <c r="AH31" s="494"/>
      <c r="AI31" s="494"/>
      <c r="AJ31" s="494"/>
      <c r="AK31" s="494"/>
      <c r="AL31" s="494"/>
      <c r="AM31" s="494"/>
      <c r="AN31" s="494"/>
      <c r="AO31" s="494"/>
      <c r="AP31" s="494"/>
      <c r="AQ31" s="494"/>
      <c r="AR31" s="494"/>
      <c r="AS31" s="494"/>
      <c r="AT31" s="494"/>
      <c r="AU31" s="494"/>
      <c r="AV31" s="494"/>
      <c r="AW31" s="494"/>
      <c r="AX31" s="494"/>
      <c r="AY31" s="494"/>
      <c r="BE31" s="101" t="s">
        <v>72</v>
      </c>
      <c r="BF31" s="102"/>
      <c r="BG31" s="102"/>
      <c r="BH31" s="102"/>
      <c r="BI31" s="102"/>
      <c r="BJ31" s="102"/>
      <c r="BK31" s="102"/>
      <c r="BL31" s="102"/>
      <c r="BM31" s="102"/>
      <c r="BN31" s="102"/>
      <c r="BO31" s="102"/>
      <c r="BP31" s="102"/>
      <c r="BQ31" s="102"/>
      <c r="BR31" s="102"/>
      <c r="BS31" s="103"/>
    </row>
    <row r="32" spans="1:87" ht="32.25" customHeight="1" thickBot="1">
      <c r="A32" s="314"/>
      <c r="B32" s="314"/>
      <c r="C32" s="314"/>
      <c r="D32" s="495"/>
      <c r="E32" s="495"/>
      <c r="F32" s="495"/>
      <c r="G32" s="495"/>
      <c r="H32" s="495"/>
      <c r="I32" s="494"/>
      <c r="J32" s="494"/>
      <c r="K32" s="494"/>
      <c r="L32" s="494"/>
      <c r="M32" s="494"/>
      <c r="N32" s="494"/>
      <c r="O32" s="494"/>
      <c r="P32" s="494"/>
      <c r="Q32" s="494"/>
      <c r="R32" s="494"/>
      <c r="S32" s="494"/>
      <c r="T32" s="494"/>
      <c r="U32" s="494"/>
      <c r="V32" s="494"/>
      <c r="W32" s="494"/>
      <c r="X32" s="494"/>
      <c r="Y32" s="494"/>
      <c r="Z32" s="494"/>
      <c r="AA32" s="494"/>
      <c r="AB32" s="494"/>
      <c r="AC32" s="494"/>
      <c r="AD32" s="494"/>
      <c r="AE32" s="494"/>
      <c r="AF32" s="494"/>
      <c r="AG32" s="494"/>
      <c r="AH32" s="494"/>
      <c r="AI32" s="494"/>
      <c r="AJ32" s="494"/>
      <c r="AK32" s="494"/>
      <c r="AL32" s="494"/>
      <c r="AM32" s="494"/>
      <c r="AN32" s="494"/>
      <c r="AO32" s="494"/>
      <c r="AP32" s="494"/>
      <c r="AQ32" s="494"/>
      <c r="AR32" s="494"/>
      <c r="AS32" s="494"/>
      <c r="AT32" s="494"/>
      <c r="AU32" s="494"/>
      <c r="AV32" s="494"/>
      <c r="AW32" s="494"/>
      <c r="AX32" s="494"/>
      <c r="AY32" s="494"/>
      <c r="BE32" s="87">
        <f>IF(I30="木札 ［通常/550円（税込）］",550,IF(I30="木札 ［大/770円（税込）］",770,0))</f>
        <v>0</v>
      </c>
      <c r="BF32" s="88"/>
      <c r="BG32" s="88"/>
      <c r="BH32" s="88"/>
      <c r="BI32" s="88"/>
      <c r="BJ32" s="88"/>
      <c r="BK32" s="88"/>
      <c r="BL32" s="88"/>
      <c r="BM32" s="88"/>
      <c r="BN32" s="88"/>
      <c r="BO32" s="88"/>
      <c r="BP32" s="88"/>
      <c r="BQ32" s="88"/>
      <c r="BR32" s="88"/>
      <c r="BS32" s="89"/>
    </row>
    <row r="33" spans="1:71" ht="17.25" customHeight="1" thickBot="1">
      <c r="A33" s="314"/>
      <c r="B33" s="314"/>
      <c r="C33" s="314"/>
      <c r="D33" s="495"/>
      <c r="E33" s="495"/>
      <c r="F33" s="495"/>
      <c r="G33" s="495"/>
      <c r="H33" s="495"/>
      <c r="I33" s="494"/>
      <c r="J33" s="494"/>
      <c r="K33" s="494"/>
      <c r="L33" s="494"/>
      <c r="M33" s="494"/>
      <c r="N33" s="494"/>
      <c r="O33" s="494"/>
      <c r="P33" s="494"/>
      <c r="Q33" s="494"/>
      <c r="R33" s="494"/>
      <c r="S33" s="494"/>
      <c r="T33" s="494"/>
      <c r="U33" s="494"/>
      <c r="V33" s="494"/>
      <c r="W33" s="494"/>
      <c r="X33" s="494"/>
      <c r="Y33" s="494"/>
      <c r="Z33" s="494"/>
      <c r="AA33" s="494"/>
      <c r="AB33" s="494"/>
      <c r="AC33" s="494"/>
      <c r="AD33" s="494"/>
      <c r="AE33" s="494"/>
      <c r="AF33" s="494"/>
      <c r="AG33" s="494"/>
      <c r="AH33" s="494"/>
      <c r="AI33" s="494"/>
      <c r="AJ33" s="494"/>
      <c r="AK33" s="494"/>
      <c r="AL33" s="494"/>
      <c r="AM33" s="494"/>
      <c r="AN33" s="494"/>
      <c r="AO33" s="494"/>
      <c r="AP33" s="494"/>
      <c r="AQ33" s="494"/>
      <c r="AR33" s="494"/>
      <c r="AS33" s="494"/>
      <c r="AT33" s="494"/>
      <c r="AU33" s="494"/>
      <c r="AV33" s="494"/>
      <c r="AW33" s="494"/>
      <c r="AX33" s="494"/>
      <c r="AY33" s="494"/>
      <c r="BJ33" s="11"/>
      <c r="BK33" s="11"/>
      <c r="BL33" s="11"/>
      <c r="BM33" s="11"/>
      <c r="BN33" s="11"/>
    </row>
    <row r="34" spans="1:71" ht="17.25" customHeight="1">
      <c r="A34" s="318" t="s">
        <v>11</v>
      </c>
      <c r="B34" s="318"/>
      <c r="C34" s="318"/>
      <c r="D34" s="318"/>
      <c r="E34" s="318"/>
      <c r="F34" s="318"/>
      <c r="G34" s="318"/>
      <c r="H34" s="318"/>
      <c r="I34" s="318"/>
      <c r="J34" s="318"/>
      <c r="K34" s="318"/>
      <c r="L34" s="318"/>
      <c r="M34" s="318"/>
      <c r="N34" s="318"/>
      <c r="O34" s="318"/>
      <c r="P34" s="318"/>
      <c r="Q34" s="318"/>
      <c r="R34" s="318"/>
      <c r="S34" s="318"/>
      <c r="T34" s="318"/>
      <c r="U34" s="318"/>
      <c r="V34" s="318"/>
      <c r="W34" s="318"/>
      <c r="X34" s="318"/>
      <c r="Y34" s="318"/>
      <c r="Z34" s="318"/>
      <c r="AA34" s="318"/>
      <c r="AB34" s="318"/>
      <c r="AC34" s="318"/>
      <c r="AD34" s="318"/>
      <c r="AE34" s="318"/>
      <c r="AF34" s="318"/>
      <c r="AG34" s="318"/>
      <c r="AH34" s="318"/>
      <c r="AI34" s="318"/>
      <c r="AJ34" s="318"/>
      <c r="AK34" s="318"/>
      <c r="AL34" s="318"/>
      <c r="AM34" s="318"/>
      <c r="AN34" s="318"/>
      <c r="AO34" s="318"/>
      <c r="AP34" s="318"/>
      <c r="AQ34" s="318"/>
      <c r="AR34" s="318"/>
      <c r="AS34" s="318"/>
      <c r="AT34" s="318"/>
      <c r="AU34" s="318"/>
      <c r="AV34" s="318"/>
      <c r="AW34" s="318"/>
      <c r="AX34" s="318"/>
      <c r="AY34" s="318"/>
      <c r="BE34" s="90" t="s">
        <v>73</v>
      </c>
      <c r="BF34" s="91"/>
      <c r="BG34" s="91"/>
      <c r="BH34" s="91"/>
      <c r="BI34" s="91"/>
      <c r="BJ34" s="91"/>
      <c r="BK34" s="91"/>
      <c r="BL34" s="91"/>
      <c r="BM34" s="91"/>
      <c r="BN34" s="91"/>
      <c r="BO34" s="91"/>
      <c r="BP34" s="91"/>
      <c r="BQ34" s="91"/>
      <c r="BR34" s="91"/>
      <c r="BS34" s="92"/>
    </row>
    <row r="35" spans="1:71" ht="39" customHeight="1" thickBot="1">
      <c r="A35" s="229" t="s">
        <v>209</v>
      </c>
      <c r="B35" s="229"/>
      <c r="C35" s="229"/>
      <c r="D35" s="229"/>
      <c r="E35" s="229"/>
      <c r="F35" s="229"/>
      <c r="G35" s="229"/>
      <c r="H35" s="229"/>
      <c r="I35" s="228"/>
      <c r="J35" s="228"/>
      <c r="K35" s="228"/>
      <c r="L35" s="228"/>
      <c r="M35" s="228"/>
      <c r="N35" s="228"/>
      <c r="O35" s="228"/>
      <c r="P35" s="228"/>
      <c r="Q35" s="228"/>
      <c r="R35" s="228"/>
      <c r="S35" s="228"/>
      <c r="T35" s="228"/>
      <c r="U35" s="228"/>
      <c r="V35" s="228"/>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8"/>
      <c r="AY35" s="228"/>
      <c r="BE35" s="87">
        <f>BE8+BE27+BE32</f>
        <v>0</v>
      </c>
      <c r="BF35" s="88"/>
      <c r="BG35" s="88"/>
      <c r="BH35" s="88"/>
      <c r="BI35" s="88"/>
      <c r="BJ35" s="88"/>
      <c r="BK35" s="88"/>
      <c r="BL35" s="88"/>
      <c r="BM35" s="88"/>
      <c r="BN35" s="88"/>
      <c r="BO35" s="88"/>
      <c r="BP35" s="88"/>
      <c r="BQ35" s="88"/>
      <c r="BR35" s="88"/>
      <c r="BS35" s="89"/>
    </row>
    <row r="36" spans="1:71" ht="20.25" customHeight="1">
      <c r="A36" s="229"/>
      <c r="B36" s="229"/>
      <c r="C36" s="229"/>
      <c r="D36" s="229"/>
      <c r="E36" s="229"/>
      <c r="F36" s="229"/>
      <c r="G36" s="229"/>
      <c r="H36" s="229"/>
      <c r="I36" s="228"/>
      <c r="J36" s="228"/>
      <c r="K36" s="228"/>
      <c r="L36" s="228"/>
      <c r="M36" s="228"/>
      <c r="N36" s="228"/>
      <c r="O36" s="228"/>
      <c r="P36" s="228"/>
      <c r="Q36" s="228"/>
      <c r="R36" s="228"/>
      <c r="S36" s="228"/>
      <c r="T36" s="228"/>
      <c r="U36" s="228"/>
      <c r="V36" s="228"/>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8"/>
      <c r="AY36" s="228"/>
      <c r="BA36" s="66" t="s">
        <v>68</v>
      </c>
      <c r="BB36" s="66"/>
      <c r="BC36" s="66"/>
      <c r="BD36" s="67"/>
      <c r="BE36" s="122"/>
      <c r="BF36" s="123"/>
      <c r="BG36" s="123"/>
      <c r="BH36" s="123"/>
      <c r="BI36" s="123"/>
      <c r="BJ36" s="123"/>
      <c r="BK36" s="123"/>
      <c r="BL36" s="123"/>
      <c r="BM36" s="123"/>
      <c r="BN36" s="123"/>
      <c r="BO36" s="123"/>
      <c r="BP36" s="123"/>
      <c r="BQ36" s="123"/>
      <c r="BR36" s="123"/>
      <c r="BS36" s="124"/>
    </row>
    <row r="37" spans="1:71" ht="10.5" customHeight="1">
      <c r="AI37" s="1"/>
      <c r="AJ37" s="1"/>
    </row>
    <row r="38" spans="1:71" ht="32.25" customHeight="1">
      <c r="A38" s="145" t="s">
        <v>84</v>
      </c>
      <c r="B38" s="60" t="s">
        <v>15</v>
      </c>
      <c r="C38" s="61"/>
      <c r="D38" s="61"/>
      <c r="E38" s="61"/>
      <c r="F38" s="61"/>
      <c r="G38" s="61"/>
      <c r="H38" s="62"/>
      <c r="I38" s="63" t="s">
        <v>57</v>
      </c>
      <c r="J38" s="64"/>
      <c r="K38" s="81"/>
      <c r="L38" s="81"/>
      <c r="M38" s="81"/>
      <c r="N38" s="81"/>
      <c r="O38" s="81"/>
      <c r="P38" s="81"/>
      <c r="Q38" s="65" t="s">
        <v>16</v>
      </c>
      <c r="R38" s="65"/>
      <c r="S38" s="81"/>
      <c r="T38" s="81"/>
      <c r="U38" s="81"/>
      <c r="V38" s="81"/>
      <c r="W38" s="81"/>
      <c r="X38" s="81"/>
      <c r="Y38" s="81"/>
      <c r="Z38" s="81"/>
      <c r="AA38" s="81"/>
      <c r="AB38" s="81"/>
      <c r="AC38" s="81"/>
      <c r="AD38" s="81"/>
      <c r="AE38" s="81"/>
      <c r="AF38" s="81"/>
      <c r="AG38" s="81"/>
      <c r="AH38" s="82"/>
      <c r="AI38" s="1"/>
      <c r="AJ38" s="145" t="s">
        <v>61</v>
      </c>
      <c r="AK38" s="333"/>
      <c r="AL38" s="60" t="s">
        <v>15</v>
      </c>
      <c r="AM38" s="61"/>
      <c r="AN38" s="61"/>
      <c r="AO38" s="61"/>
      <c r="AP38" s="61"/>
      <c r="AQ38" s="61"/>
      <c r="AR38" s="62"/>
      <c r="AS38" s="63" t="s">
        <v>57</v>
      </c>
      <c r="AT38" s="64"/>
      <c r="AU38" s="81"/>
      <c r="AV38" s="81"/>
      <c r="AW38" s="81"/>
      <c r="AX38" s="81"/>
      <c r="AY38" s="81"/>
      <c r="AZ38" s="81"/>
      <c r="BA38" s="81"/>
      <c r="BB38" s="65" t="s">
        <v>16</v>
      </c>
      <c r="BC38" s="65"/>
      <c r="BD38" s="81"/>
      <c r="BE38" s="81"/>
      <c r="BF38" s="81"/>
      <c r="BG38" s="81"/>
      <c r="BH38" s="81"/>
      <c r="BI38" s="81"/>
      <c r="BJ38" s="81"/>
      <c r="BK38" s="81"/>
      <c r="BL38" s="81"/>
      <c r="BM38" s="81"/>
      <c r="BN38" s="81"/>
      <c r="BO38" s="81"/>
      <c r="BP38" s="81"/>
      <c r="BQ38" s="81"/>
      <c r="BR38" s="81"/>
      <c r="BS38" s="82"/>
    </row>
    <row r="39" spans="1:71" ht="32.25" customHeight="1">
      <c r="A39" s="146"/>
      <c r="B39" s="71" t="s">
        <v>7</v>
      </c>
      <c r="C39" s="72"/>
      <c r="D39" s="72"/>
      <c r="E39" s="72"/>
      <c r="F39" s="72"/>
      <c r="G39" s="72"/>
      <c r="H39" s="73"/>
      <c r="I39" s="68"/>
      <c r="J39" s="69"/>
      <c r="K39" s="69"/>
      <c r="L39" s="69"/>
      <c r="M39" s="69"/>
      <c r="N39" s="69"/>
      <c r="O39" s="69"/>
      <c r="P39" s="69"/>
      <c r="Q39" s="69"/>
      <c r="R39" s="69"/>
      <c r="S39" s="84" t="s">
        <v>8</v>
      </c>
      <c r="T39" s="85"/>
      <c r="U39" s="85"/>
      <c r="V39" s="85"/>
      <c r="W39" s="86"/>
      <c r="X39" s="180"/>
      <c r="Y39" s="180"/>
      <c r="Z39" s="180"/>
      <c r="AA39" s="180"/>
      <c r="AB39" s="180"/>
      <c r="AC39" s="180"/>
      <c r="AD39" s="180"/>
      <c r="AE39" s="180"/>
      <c r="AF39" s="180"/>
      <c r="AG39" s="180"/>
      <c r="AH39" s="181"/>
      <c r="AI39" s="1"/>
      <c r="AJ39" s="146"/>
      <c r="AK39" s="334"/>
      <c r="AL39" s="71" t="s">
        <v>7</v>
      </c>
      <c r="AM39" s="72"/>
      <c r="AN39" s="72"/>
      <c r="AO39" s="72"/>
      <c r="AP39" s="72"/>
      <c r="AQ39" s="72"/>
      <c r="AR39" s="73"/>
      <c r="AS39" s="68"/>
      <c r="AT39" s="69"/>
      <c r="AU39" s="69"/>
      <c r="AV39" s="69"/>
      <c r="AW39" s="69"/>
      <c r="AX39" s="69"/>
      <c r="AY39" s="69"/>
      <c r="AZ39" s="69"/>
      <c r="BA39" s="69"/>
      <c r="BB39" s="69"/>
      <c r="BC39" s="69"/>
      <c r="BD39" s="84" t="s">
        <v>8</v>
      </c>
      <c r="BE39" s="85"/>
      <c r="BF39" s="85"/>
      <c r="BG39" s="85"/>
      <c r="BH39" s="86"/>
      <c r="BI39" s="498"/>
      <c r="BJ39" s="498"/>
      <c r="BK39" s="498"/>
      <c r="BL39" s="498"/>
      <c r="BM39" s="498"/>
      <c r="BN39" s="498"/>
      <c r="BO39" s="498"/>
      <c r="BP39" s="498"/>
      <c r="BQ39" s="498"/>
      <c r="BR39" s="498"/>
      <c r="BS39" s="499"/>
    </row>
    <row r="40" spans="1:71" ht="32.25" customHeight="1">
      <c r="A40" s="146"/>
      <c r="B40" s="71" t="s">
        <v>34</v>
      </c>
      <c r="C40" s="72"/>
      <c r="D40" s="72"/>
      <c r="E40" s="72"/>
      <c r="F40" s="72"/>
      <c r="G40" s="72"/>
      <c r="H40" s="73"/>
      <c r="I40" s="68"/>
      <c r="J40" s="69"/>
      <c r="K40" s="69"/>
      <c r="L40" s="69"/>
      <c r="M40" s="69"/>
      <c r="N40" s="69"/>
      <c r="O40" s="69"/>
      <c r="P40" s="69"/>
      <c r="Q40" s="69"/>
      <c r="R40" s="69"/>
      <c r="S40" s="83"/>
      <c r="T40" s="83"/>
      <c r="U40" s="83"/>
      <c r="V40" s="83"/>
      <c r="W40" s="83"/>
      <c r="X40" s="69"/>
      <c r="Y40" s="69"/>
      <c r="Z40" s="69"/>
      <c r="AA40" s="69"/>
      <c r="AB40" s="69"/>
      <c r="AC40" s="69"/>
      <c r="AD40" s="69"/>
      <c r="AE40" s="69"/>
      <c r="AF40" s="69"/>
      <c r="AG40" s="69"/>
      <c r="AH40" s="70"/>
      <c r="AJ40" s="146"/>
      <c r="AK40" s="334"/>
      <c r="AL40" s="71" t="s">
        <v>34</v>
      </c>
      <c r="AM40" s="72"/>
      <c r="AN40" s="72"/>
      <c r="AO40" s="72"/>
      <c r="AP40" s="72"/>
      <c r="AQ40" s="72"/>
      <c r="AR40" s="73"/>
      <c r="AS40" s="68"/>
      <c r="AT40" s="69"/>
      <c r="AU40" s="69"/>
      <c r="AV40" s="69"/>
      <c r="AW40" s="69"/>
      <c r="AX40" s="69"/>
      <c r="AY40" s="69"/>
      <c r="AZ40" s="69"/>
      <c r="BA40" s="69"/>
      <c r="BB40" s="69"/>
      <c r="BC40" s="69"/>
      <c r="BD40" s="83"/>
      <c r="BE40" s="83"/>
      <c r="BF40" s="83"/>
      <c r="BG40" s="83"/>
      <c r="BH40" s="83"/>
      <c r="BI40" s="69"/>
      <c r="BJ40" s="69"/>
      <c r="BK40" s="69"/>
      <c r="BL40" s="69"/>
      <c r="BM40" s="69"/>
      <c r="BN40" s="69"/>
      <c r="BO40" s="69"/>
      <c r="BP40" s="69"/>
      <c r="BQ40" s="69"/>
      <c r="BR40" s="69"/>
      <c r="BS40" s="70"/>
    </row>
    <row r="41" spans="1:71" ht="32.25" customHeight="1">
      <c r="A41" s="146"/>
      <c r="B41" s="127" t="s">
        <v>33</v>
      </c>
      <c r="C41" s="128"/>
      <c r="D41" s="128"/>
      <c r="E41" s="128"/>
      <c r="F41" s="128"/>
      <c r="G41" s="128"/>
      <c r="H41" s="129"/>
      <c r="I41" s="130"/>
      <c r="J41" s="131"/>
      <c r="K41" s="131"/>
      <c r="L41" s="131"/>
      <c r="M41" s="131"/>
      <c r="N41" s="131"/>
      <c r="O41" s="131"/>
      <c r="P41" s="131"/>
      <c r="Q41" s="131"/>
      <c r="R41" s="131"/>
      <c r="S41" s="131"/>
      <c r="T41" s="131"/>
      <c r="U41" s="131"/>
      <c r="V41" s="131"/>
      <c r="W41" s="131"/>
      <c r="X41" s="131"/>
      <c r="Y41" s="131"/>
      <c r="Z41" s="131"/>
      <c r="AA41" s="131"/>
      <c r="AB41" s="131"/>
      <c r="AC41" s="131"/>
      <c r="AD41" s="131"/>
      <c r="AE41" s="131"/>
      <c r="AF41" s="131"/>
      <c r="AG41" s="131"/>
      <c r="AH41" s="132"/>
      <c r="AJ41" s="146"/>
      <c r="AK41" s="334"/>
      <c r="AL41" s="127" t="s">
        <v>33</v>
      </c>
      <c r="AM41" s="128"/>
      <c r="AN41" s="128"/>
      <c r="AO41" s="128"/>
      <c r="AP41" s="128"/>
      <c r="AQ41" s="128"/>
      <c r="AR41" s="129"/>
      <c r="AS41" s="130"/>
      <c r="AT41" s="131"/>
      <c r="AU41" s="131"/>
      <c r="AV41" s="131"/>
      <c r="AW41" s="131"/>
      <c r="AX41" s="131"/>
      <c r="AY41" s="131"/>
      <c r="AZ41" s="131"/>
      <c r="BA41" s="131"/>
      <c r="BB41" s="131"/>
      <c r="BC41" s="131"/>
      <c r="BD41" s="131"/>
      <c r="BE41" s="131"/>
      <c r="BF41" s="131"/>
      <c r="BG41" s="131"/>
      <c r="BH41" s="131"/>
      <c r="BI41" s="131"/>
      <c r="BJ41" s="131"/>
      <c r="BK41" s="131"/>
      <c r="BL41" s="131"/>
      <c r="BM41" s="131"/>
      <c r="BN41" s="131"/>
      <c r="BO41" s="131"/>
      <c r="BP41" s="131"/>
      <c r="BQ41" s="131"/>
      <c r="BR41" s="131"/>
      <c r="BS41" s="132"/>
    </row>
    <row r="42" spans="1:71" ht="32.25" customHeight="1">
      <c r="A42" s="146"/>
      <c r="B42" s="74" t="s">
        <v>9</v>
      </c>
      <c r="C42" s="75"/>
      <c r="D42" s="75"/>
      <c r="E42" s="75"/>
      <c r="F42" s="75"/>
      <c r="G42" s="75"/>
      <c r="H42" s="76"/>
      <c r="I42" s="148"/>
      <c r="J42" s="148"/>
      <c r="K42" s="148"/>
      <c r="L42" s="148"/>
      <c r="M42" s="148"/>
      <c r="N42" s="148"/>
      <c r="O42" s="148"/>
      <c r="P42" s="140" t="s">
        <v>16</v>
      </c>
      <c r="Q42" s="140"/>
      <c r="R42" s="148"/>
      <c r="S42" s="148"/>
      <c r="T42" s="148"/>
      <c r="U42" s="148"/>
      <c r="V42" s="148"/>
      <c r="W42" s="148"/>
      <c r="X42" s="148"/>
      <c r="Y42" s="148"/>
      <c r="Z42" s="140" t="s">
        <v>16</v>
      </c>
      <c r="AA42" s="140"/>
      <c r="AB42" s="230"/>
      <c r="AC42" s="230"/>
      <c r="AD42" s="230"/>
      <c r="AE42" s="230"/>
      <c r="AF42" s="230"/>
      <c r="AG42" s="230"/>
      <c r="AH42" s="231"/>
      <c r="AJ42" s="146"/>
      <c r="AK42" s="334"/>
      <c r="AL42" s="74" t="s">
        <v>9</v>
      </c>
      <c r="AM42" s="75"/>
      <c r="AN42" s="75"/>
      <c r="AO42" s="75"/>
      <c r="AP42" s="75"/>
      <c r="AQ42" s="75"/>
      <c r="AR42" s="76"/>
      <c r="AS42" s="148"/>
      <c r="AT42" s="148"/>
      <c r="AU42" s="148"/>
      <c r="AV42" s="148"/>
      <c r="AW42" s="148"/>
      <c r="AX42" s="148"/>
      <c r="AY42" s="148"/>
      <c r="AZ42" s="148"/>
      <c r="BA42" s="140" t="s">
        <v>16</v>
      </c>
      <c r="BB42" s="140"/>
      <c r="BC42" s="148"/>
      <c r="BD42" s="148"/>
      <c r="BE42" s="148"/>
      <c r="BF42" s="148"/>
      <c r="BG42" s="148"/>
      <c r="BH42" s="148"/>
      <c r="BI42" s="148"/>
      <c r="BJ42" s="148"/>
      <c r="BK42" s="140" t="s">
        <v>16</v>
      </c>
      <c r="BL42" s="140"/>
      <c r="BM42" s="230"/>
      <c r="BN42" s="230"/>
      <c r="BO42" s="230"/>
      <c r="BP42" s="230"/>
      <c r="BQ42" s="230"/>
      <c r="BR42" s="230"/>
      <c r="BS42" s="231"/>
    </row>
    <row r="43" spans="1:71" ht="32.25" customHeight="1">
      <c r="A43" s="146"/>
      <c r="B43" s="60" t="s">
        <v>1</v>
      </c>
      <c r="C43" s="61"/>
      <c r="D43" s="61"/>
      <c r="E43" s="61"/>
      <c r="F43" s="61"/>
      <c r="G43" s="61"/>
      <c r="H43" s="62"/>
      <c r="I43" s="270"/>
      <c r="J43" s="271"/>
      <c r="K43" s="271"/>
      <c r="L43" s="271"/>
      <c r="M43" s="271"/>
      <c r="N43" s="271"/>
      <c r="O43" s="271"/>
      <c r="P43" s="271"/>
      <c r="Q43" s="271"/>
      <c r="R43" s="271"/>
      <c r="S43" s="271"/>
      <c r="T43" s="271"/>
      <c r="U43" s="271"/>
      <c r="V43" s="271"/>
      <c r="W43" s="271"/>
      <c r="X43" s="271"/>
      <c r="Y43" s="271"/>
      <c r="Z43" s="271"/>
      <c r="AA43" s="271"/>
      <c r="AB43" s="271"/>
      <c r="AC43" s="271"/>
      <c r="AD43" s="271"/>
      <c r="AE43" s="271"/>
      <c r="AF43" s="271"/>
      <c r="AG43" s="271"/>
      <c r="AH43" s="272"/>
      <c r="AJ43" s="146"/>
      <c r="AK43" s="334"/>
      <c r="AL43" s="60" t="s">
        <v>1</v>
      </c>
      <c r="AM43" s="61"/>
      <c r="AN43" s="61"/>
      <c r="AO43" s="61"/>
      <c r="AP43" s="61"/>
      <c r="AQ43" s="61"/>
      <c r="AR43" s="62"/>
      <c r="AS43" s="270"/>
      <c r="AT43" s="271"/>
      <c r="AU43" s="271"/>
      <c r="AV43" s="271"/>
      <c r="AW43" s="271"/>
      <c r="AX43" s="271"/>
      <c r="AY43" s="271"/>
      <c r="AZ43" s="271"/>
      <c r="BA43" s="271"/>
      <c r="BB43" s="271"/>
      <c r="BC43" s="271"/>
      <c r="BD43" s="271"/>
      <c r="BE43" s="271"/>
      <c r="BF43" s="271"/>
      <c r="BG43" s="271"/>
      <c r="BH43" s="271"/>
      <c r="BI43" s="271"/>
      <c r="BJ43" s="271"/>
      <c r="BK43" s="271"/>
      <c r="BL43" s="271"/>
      <c r="BM43" s="271"/>
      <c r="BN43" s="271"/>
      <c r="BO43" s="271"/>
      <c r="BP43" s="271"/>
      <c r="BQ43" s="271"/>
      <c r="BR43" s="271"/>
      <c r="BS43" s="272"/>
    </row>
    <row r="44" spans="1:71" ht="32.25" customHeight="1">
      <c r="A44" s="146"/>
      <c r="B44" s="71" t="s">
        <v>2</v>
      </c>
      <c r="C44" s="72"/>
      <c r="D44" s="72"/>
      <c r="E44" s="72"/>
      <c r="F44" s="72"/>
      <c r="G44" s="72"/>
      <c r="H44" s="73"/>
      <c r="I44" s="68"/>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70"/>
      <c r="AJ44" s="146"/>
      <c r="AK44" s="334"/>
      <c r="AL44" s="163" t="s">
        <v>2</v>
      </c>
      <c r="AM44" s="164"/>
      <c r="AN44" s="164"/>
      <c r="AO44" s="164"/>
      <c r="AP44" s="164"/>
      <c r="AQ44" s="164"/>
      <c r="AR44" s="165"/>
      <c r="AS44" s="68"/>
      <c r="AT44" s="69"/>
      <c r="AU44" s="69"/>
      <c r="AV44" s="69"/>
      <c r="AW44" s="69"/>
      <c r="AX44" s="69"/>
      <c r="AY44" s="69"/>
      <c r="AZ44" s="69"/>
      <c r="BA44" s="69"/>
      <c r="BB44" s="69"/>
      <c r="BC44" s="69"/>
      <c r="BD44" s="69"/>
      <c r="BE44" s="69"/>
      <c r="BF44" s="69"/>
      <c r="BG44" s="69"/>
      <c r="BH44" s="69"/>
      <c r="BI44" s="69"/>
      <c r="BJ44" s="69"/>
      <c r="BK44" s="69"/>
      <c r="BL44" s="69"/>
      <c r="BM44" s="69"/>
      <c r="BN44" s="69"/>
      <c r="BO44" s="69"/>
      <c r="BP44" s="69"/>
      <c r="BQ44" s="69"/>
      <c r="BR44" s="69"/>
      <c r="BS44" s="70"/>
    </row>
    <row r="45" spans="1:71" ht="32.25" customHeight="1">
      <c r="A45" s="146"/>
      <c r="B45" s="71" t="s">
        <v>3</v>
      </c>
      <c r="C45" s="72"/>
      <c r="D45" s="72"/>
      <c r="E45" s="72"/>
      <c r="F45" s="72"/>
      <c r="G45" s="72"/>
      <c r="H45" s="73"/>
      <c r="I45" s="77"/>
      <c r="J45" s="78"/>
      <c r="K45" s="78"/>
      <c r="L45" s="78"/>
      <c r="M45" s="78"/>
      <c r="N45" s="78"/>
      <c r="O45" s="78"/>
      <c r="P45" s="78"/>
      <c r="Q45" s="78"/>
      <c r="R45" s="78"/>
      <c r="S45" s="78"/>
      <c r="T45" s="78"/>
      <c r="U45" s="78"/>
      <c r="V45" s="78"/>
      <c r="W45" s="78"/>
      <c r="X45" s="78"/>
      <c r="Y45" s="78"/>
      <c r="Z45" s="78"/>
      <c r="AA45" s="78"/>
      <c r="AB45" s="78"/>
      <c r="AC45" s="78"/>
      <c r="AD45" s="78"/>
      <c r="AE45" s="78"/>
      <c r="AF45" s="78"/>
      <c r="AG45" s="78"/>
      <c r="AH45" s="79"/>
      <c r="AJ45" s="146"/>
      <c r="AK45" s="334"/>
      <c r="AL45" s="71" t="s">
        <v>3</v>
      </c>
      <c r="AM45" s="72"/>
      <c r="AN45" s="72"/>
      <c r="AO45" s="72"/>
      <c r="AP45" s="72"/>
      <c r="AQ45" s="72"/>
      <c r="AR45" s="73"/>
      <c r="AS45" s="77"/>
      <c r="AT45" s="78"/>
      <c r="AU45" s="78"/>
      <c r="AV45" s="78"/>
      <c r="AW45" s="78"/>
      <c r="AX45" s="78"/>
      <c r="AY45" s="78"/>
      <c r="AZ45" s="78"/>
      <c r="BA45" s="78"/>
      <c r="BB45" s="78"/>
      <c r="BC45" s="78"/>
      <c r="BD45" s="78"/>
      <c r="BE45" s="78"/>
      <c r="BF45" s="78"/>
      <c r="BG45" s="78"/>
      <c r="BH45" s="78"/>
      <c r="BI45" s="78"/>
      <c r="BJ45" s="78"/>
      <c r="BK45" s="78"/>
      <c r="BL45" s="78"/>
      <c r="BM45" s="78"/>
      <c r="BN45" s="78"/>
      <c r="BO45" s="78"/>
      <c r="BP45" s="78"/>
      <c r="BQ45" s="78"/>
      <c r="BR45" s="78"/>
      <c r="BS45" s="79"/>
    </row>
    <row r="46" spans="1:71" ht="32.25" customHeight="1">
      <c r="A46" s="146"/>
      <c r="B46" s="71" t="s">
        <v>5</v>
      </c>
      <c r="C46" s="72"/>
      <c r="D46" s="72"/>
      <c r="E46" s="72"/>
      <c r="F46" s="72"/>
      <c r="G46" s="72"/>
      <c r="H46" s="73"/>
      <c r="I46" s="77"/>
      <c r="J46" s="78"/>
      <c r="K46" s="78"/>
      <c r="L46" s="78"/>
      <c r="M46" s="78"/>
      <c r="N46" s="78"/>
      <c r="O46" s="78"/>
      <c r="P46" s="78"/>
      <c r="Q46" s="78"/>
      <c r="R46" s="78"/>
      <c r="S46" s="78"/>
      <c r="T46" s="78"/>
      <c r="U46" s="78"/>
      <c r="V46" s="78"/>
      <c r="W46" s="78"/>
      <c r="X46" s="78"/>
      <c r="Y46" s="78"/>
      <c r="Z46" s="78"/>
      <c r="AA46" s="78"/>
      <c r="AB46" s="78"/>
      <c r="AC46" s="78"/>
      <c r="AD46" s="78"/>
      <c r="AE46" s="78"/>
      <c r="AF46" s="78"/>
      <c r="AG46" s="161" t="s">
        <v>20</v>
      </c>
      <c r="AH46" s="162"/>
      <c r="AJ46" s="146"/>
      <c r="AK46" s="334"/>
      <c r="AL46" s="71" t="s">
        <v>5</v>
      </c>
      <c r="AM46" s="72"/>
      <c r="AN46" s="72"/>
      <c r="AO46" s="72"/>
      <c r="AP46" s="72"/>
      <c r="AQ46" s="72"/>
      <c r="AR46" s="73"/>
      <c r="AS46" s="77"/>
      <c r="AT46" s="78"/>
      <c r="AU46" s="78"/>
      <c r="AV46" s="78"/>
      <c r="AW46" s="78"/>
      <c r="AX46" s="78"/>
      <c r="AY46" s="78"/>
      <c r="AZ46" s="78"/>
      <c r="BA46" s="78"/>
      <c r="BB46" s="78"/>
      <c r="BC46" s="78"/>
      <c r="BD46" s="78"/>
      <c r="BE46" s="78"/>
      <c r="BF46" s="78"/>
      <c r="BG46" s="78"/>
      <c r="BH46" s="78"/>
      <c r="BI46" s="78"/>
      <c r="BJ46" s="78"/>
      <c r="BK46" s="78"/>
      <c r="BL46" s="78"/>
      <c r="BM46" s="78"/>
      <c r="BN46" s="78"/>
      <c r="BO46" s="78"/>
      <c r="BP46" s="78"/>
      <c r="BQ46" s="78"/>
      <c r="BR46" s="138" t="s">
        <v>20</v>
      </c>
      <c r="BS46" s="139"/>
    </row>
    <row r="47" spans="1:71" ht="32.25" customHeight="1">
      <c r="A47" s="147"/>
      <c r="B47" s="133" t="s">
        <v>111</v>
      </c>
      <c r="C47" s="134"/>
      <c r="D47" s="134"/>
      <c r="E47" s="134"/>
      <c r="F47" s="134"/>
      <c r="G47" s="134"/>
      <c r="H47" s="135"/>
      <c r="I47" s="136"/>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82" t="s">
        <v>20</v>
      </c>
      <c r="AH47" s="183"/>
      <c r="AJ47" s="147"/>
      <c r="AK47" s="335"/>
      <c r="AL47" s="133" t="s">
        <v>112</v>
      </c>
      <c r="AM47" s="134"/>
      <c r="AN47" s="134"/>
      <c r="AO47" s="134"/>
      <c r="AP47" s="134"/>
      <c r="AQ47" s="134"/>
      <c r="AR47" s="135"/>
      <c r="AS47" s="136"/>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273" t="s">
        <v>20</v>
      </c>
      <c r="BS47" s="274"/>
    </row>
    <row r="48" spans="1:71" ht="16.5" customHeight="1">
      <c r="A48" s="325" t="s">
        <v>85</v>
      </c>
      <c r="B48" s="325"/>
      <c r="C48" s="325"/>
      <c r="D48" s="325"/>
      <c r="E48" s="325"/>
      <c r="F48" s="325"/>
      <c r="G48" s="325"/>
      <c r="H48" s="325"/>
      <c r="I48" s="325"/>
      <c r="J48" s="325"/>
      <c r="K48" s="325"/>
      <c r="L48" s="325"/>
      <c r="M48" s="325"/>
      <c r="N48" s="325"/>
      <c r="O48" s="325"/>
      <c r="P48" s="325"/>
      <c r="Q48" s="325"/>
      <c r="R48" s="325"/>
      <c r="S48" s="325"/>
      <c r="T48" s="325"/>
      <c r="U48" s="325"/>
      <c r="V48" s="325"/>
      <c r="W48" s="325"/>
      <c r="X48" s="325"/>
      <c r="Y48" s="325"/>
      <c r="Z48" s="325"/>
      <c r="AA48" s="325"/>
      <c r="AB48" s="325"/>
      <c r="AC48" s="325"/>
      <c r="AD48" s="325"/>
      <c r="AE48" s="325"/>
      <c r="AF48" s="325"/>
      <c r="AG48" s="325"/>
      <c r="AH48" s="325"/>
      <c r="AK48" s="21"/>
      <c r="AL48" s="234" t="s">
        <v>110</v>
      </c>
      <c r="AM48" s="234"/>
      <c r="AN48" s="234"/>
      <c r="AO48" s="234"/>
      <c r="AP48" s="234"/>
      <c r="AQ48" s="234"/>
      <c r="AR48" s="234"/>
      <c r="AS48" s="234"/>
      <c r="AT48" s="234"/>
      <c r="AU48" s="234"/>
      <c r="AV48" s="234"/>
      <c r="AW48" s="234"/>
      <c r="AX48" s="234"/>
      <c r="AY48" s="234"/>
      <c r="AZ48" s="234"/>
      <c r="BA48" s="234"/>
      <c r="BB48" s="234"/>
      <c r="BC48" s="234"/>
      <c r="BD48" s="234"/>
      <c r="BE48" s="234"/>
      <c r="BF48" s="234"/>
      <c r="BG48" s="234"/>
      <c r="BH48" s="234"/>
      <c r="BI48" s="234"/>
      <c r="BJ48" s="234"/>
      <c r="BK48" s="234"/>
      <c r="BL48" s="234"/>
      <c r="BM48" s="234"/>
      <c r="BN48" s="234"/>
      <c r="BO48" s="234"/>
      <c r="BP48" s="234"/>
      <c r="BQ48" s="234"/>
      <c r="BR48" s="234"/>
      <c r="BS48" s="234"/>
    </row>
    <row r="49" spans="1:71" ht="15.75" customHeight="1">
      <c r="A49" s="332" t="s">
        <v>113</v>
      </c>
      <c r="B49" s="332"/>
      <c r="C49" s="332"/>
      <c r="D49" s="332"/>
      <c r="E49" s="332"/>
      <c r="F49" s="332"/>
      <c r="G49" s="332"/>
      <c r="H49" s="332"/>
      <c r="I49" s="332"/>
      <c r="J49" s="332"/>
      <c r="K49" s="332"/>
      <c r="L49" s="332"/>
      <c r="M49" s="332"/>
      <c r="N49" s="332"/>
      <c r="O49" s="332"/>
      <c r="P49" s="332"/>
      <c r="Q49" s="332"/>
      <c r="R49" s="332"/>
      <c r="S49" s="332"/>
      <c r="T49" s="332"/>
      <c r="U49" s="332"/>
      <c r="V49" s="332"/>
      <c r="W49" s="332"/>
      <c r="X49" s="332"/>
      <c r="Y49" s="332"/>
      <c r="Z49" s="332"/>
      <c r="AA49" s="332"/>
      <c r="AB49" s="332"/>
      <c r="AC49" s="332"/>
      <c r="AD49" s="332"/>
      <c r="AE49" s="332"/>
      <c r="AF49" s="332"/>
      <c r="AG49" s="332"/>
      <c r="AH49" s="332"/>
      <c r="AI49" s="13"/>
      <c r="AJ49" s="319" t="s">
        <v>108</v>
      </c>
      <c r="AK49" s="320"/>
      <c r="AL49" s="237" t="s">
        <v>109</v>
      </c>
      <c r="AM49" s="237"/>
      <c r="AN49" s="237"/>
      <c r="AO49" s="237"/>
      <c r="AP49" s="237"/>
      <c r="AQ49" s="237"/>
      <c r="AR49" s="237"/>
      <c r="AS49" s="239" t="s">
        <v>57</v>
      </c>
      <c r="AT49" s="240"/>
      <c r="AU49" s="478"/>
      <c r="AV49" s="478"/>
      <c r="AW49" s="478"/>
      <c r="AX49" s="478"/>
      <c r="AY49" s="478"/>
      <c r="AZ49" s="478"/>
      <c r="BA49" s="240" t="s">
        <v>97</v>
      </c>
      <c r="BB49" s="240"/>
      <c r="BC49" s="478"/>
      <c r="BD49" s="478"/>
      <c r="BE49" s="478"/>
      <c r="BF49" s="478"/>
      <c r="BG49" s="478"/>
      <c r="BH49" s="478"/>
      <c r="BI49" s="478"/>
      <c r="BJ49" s="478"/>
      <c r="BK49" s="478"/>
      <c r="BL49" s="478"/>
      <c r="BM49" s="125"/>
      <c r="BN49" s="125"/>
      <c r="BO49" s="125"/>
      <c r="BP49" s="125"/>
      <c r="BQ49" s="125"/>
      <c r="BR49" s="125"/>
      <c r="BS49" s="126"/>
    </row>
    <row r="50" spans="1:71" ht="33" customHeight="1">
      <c r="A50" s="331" t="s">
        <v>104</v>
      </c>
      <c r="B50" s="331"/>
      <c r="C50" s="331"/>
      <c r="D50" s="331"/>
      <c r="E50" s="331"/>
      <c r="F50" s="331"/>
      <c r="G50" s="331"/>
      <c r="H50" s="331"/>
      <c r="I50" s="331"/>
      <c r="J50" s="331"/>
      <c r="K50" s="331"/>
      <c r="L50" s="331"/>
      <c r="M50" s="331"/>
      <c r="N50" s="331"/>
      <c r="O50" s="331"/>
      <c r="P50" s="331"/>
      <c r="Q50" s="331"/>
      <c r="R50" s="331"/>
      <c r="S50" s="331"/>
      <c r="T50" s="331"/>
      <c r="U50" s="331"/>
      <c r="V50" s="331"/>
      <c r="W50" s="331"/>
      <c r="X50" s="331"/>
      <c r="Y50" s="331"/>
      <c r="Z50" s="331"/>
      <c r="AA50" s="331"/>
      <c r="AB50" s="331"/>
      <c r="AC50" s="331"/>
      <c r="AD50" s="331"/>
      <c r="AE50" s="331"/>
      <c r="AF50" s="331"/>
      <c r="AG50" s="331"/>
      <c r="AH50" s="331"/>
      <c r="AI50" s="13"/>
      <c r="AJ50" s="321"/>
      <c r="AK50" s="322"/>
      <c r="AL50" s="238"/>
      <c r="AM50" s="238"/>
      <c r="AN50" s="238"/>
      <c r="AO50" s="238"/>
      <c r="AP50" s="238"/>
      <c r="AQ50" s="238"/>
      <c r="AR50" s="238"/>
      <c r="AS50" s="488"/>
      <c r="AT50" s="488"/>
      <c r="AU50" s="488"/>
      <c r="AV50" s="488"/>
      <c r="AW50" s="488"/>
      <c r="AX50" s="488"/>
      <c r="AY50" s="488"/>
      <c r="AZ50" s="488"/>
      <c r="BA50" s="488"/>
      <c r="BB50" s="488"/>
      <c r="BC50" s="488"/>
      <c r="BD50" s="488"/>
      <c r="BE50" s="488"/>
      <c r="BF50" s="488"/>
      <c r="BG50" s="488"/>
      <c r="BH50" s="488"/>
      <c r="BI50" s="488"/>
      <c r="BJ50" s="488"/>
      <c r="BK50" s="488"/>
      <c r="BL50" s="488"/>
      <c r="BM50" s="488"/>
      <c r="BN50" s="488"/>
      <c r="BO50" s="488"/>
      <c r="BP50" s="488"/>
      <c r="BQ50" s="488"/>
      <c r="BR50" s="488"/>
      <c r="BS50" s="488"/>
    </row>
    <row r="51" spans="1:71" ht="13.5" customHeight="1">
      <c r="A51" s="232" t="s">
        <v>107</v>
      </c>
      <c r="B51" s="233"/>
      <c r="C51" s="233"/>
      <c r="D51" s="233"/>
      <c r="E51" s="233"/>
      <c r="F51" s="233"/>
      <c r="G51" s="233"/>
      <c r="H51" s="233"/>
      <c r="I51" s="233"/>
      <c r="J51" s="233"/>
      <c r="K51" s="233"/>
      <c r="L51" s="233"/>
      <c r="M51" s="233"/>
      <c r="N51" s="233"/>
      <c r="O51" s="233"/>
      <c r="P51" s="233"/>
      <c r="Q51" s="233"/>
      <c r="R51" s="233"/>
      <c r="S51" s="233"/>
      <c r="T51" s="233"/>
      <c r="U51" s="233"/>
      <c r="V51" s="233"/>
      <c r="W51" s="233"/>
      <c r="X51" s="233"/>
      <c r="Y51" s="233"/>
      <c r="Z51" s="233"/>
      <c r="AA51" s="233"/>
      <c r="AB51" s="233"/>
      <c r="AC51" s="233"/>
      <c r="AD51" s="233"/>
      <c r="AE51" s="233"/>
      <c r="AF51" s="233"/>
      <c r="AG51" s="233"/>
      <c r="AH51" s="233"/>
      <c r="AI51" s="13"/>
      <c r="AJ51" s="321"/>
      <c r="AK51" s="322"/>
      <c r="AL51" s="236" t="s">
        <v>9</v>
      </c>
      <c r="AM51" s="236"/>
      <c r="AN51" s="236"/>
      <c r="AO51" s="236"/>
      <c r="AP51" s="236"/>
      <c r="AQ51" s="236"/>
      <c r="AR51" s="236"/>
      <c r="AS51" s="484"/>
      <c r="AT51" s="485"/>
      <c r="AU51" s="485"/>
      <c r="AV51" s="485"/>
      <c r="AW51" s="485"/>
      <c r="AX51" s="485"/>
      <c r="AY51" s="485"/>
      <c r="AZ51" s="487" t="s">
        <v>97</v>
      </c>
      <c r="BA51" s="487"/>
      <c r="BB51" s="485"/>
      <c r="BC51" s="485"/>
      <c r="BD51" s="485"/>
      <c r="BE51" s="485"/>
      <c r="BF51" s="485"/>
      <c r="BG51" s="485"/>
      <c r="BH51" s="485"/>
      <c r="BI51" s="485"/>
      <c r="BJ51" s="487" t="s">
        <v>97</v>
      </c>
      <c r="BK51" s="487"/>
      <c r="BL51" s="485"/>
      <c r="BM51" s="485"/>
      <c r="BN51" s="485"/>
      <c r="BO51" s="485"/>
      <c r="BP51" s="485"/>
      <c r="BQ51" s="485"/>
      <c r="BR51" s="485"/>
      <c r="BS51" s="486"/>
    </row>
    <row r="52" spans="1:71" ht="26.25" customHeight="1">
      <c r="A52" s="233"/>
      <c r="B52" s="233"/>
      <c r="C52" s="233"/>
      <c r="D52" s="233"/>
      <c r="E52" s="233"/>
      <c r="F52" s="233"/>
      <c r="G52" s="233"/>
      <c r="H52" s="233"/>
      <c r="I52" s="233"/>
      <c r="J52" s="233"/>
      <c r="K52" s="233"/>
      <c r="L52" s="233"/>
      <c r="M52" s="233"/>
      <c r="N52" s="233"/>
      <c r="O52" s="233"/>
      <c r="P52" s="233"/>
      <c r="Q52" s="233"/>
      <c r="R52" s="233"/>
      <c r="S52" s="233"/>
      <c r="T52" s="233"/>
      <c r="U52" s="233"/>
      <c r="V52" s="233"/>
      <c r="W52" s="233"/>
      <c r="X52" s="233"/>
      <c r="Y52" s="233"/>
      <c r="Z52" s="233"/>
      <c r="AA52" s="233"/>
      <c r="AB52" s="233"/>
      <c r="AC52" s="233"/>
      <c r="AD52" s="233"/>
      <c r="AE52" s="233"/>
      <c r="AF52" s="233"/>
      <c r="AG52" s="233"/>
      <c r="AH52" s="233"/>
      <c r="AI52" s="19"/>
      <c r="AJ52" s="321"/>
      <c r="AK52" s="322"/>
      <c r="AL52" s="235" t="s">
        <v>98</v>
      </c>
      <c r="AM52" s="235"/>
      <c r="AN52" s="235"/>
      <c r="AO52" s="235"/>
      <c r="AP52" s="235"/>
      <c r="AQ52" s="235"/>
      <c r="AR52" s="235"/>
      <c r="AS52" s="479"/>
      <c r="AT52" s="479"/>
      <c r="AU52" s="479"/>
      <c r="AV52" s="479"/>
      <c r="AW52" s="479"/>
      <c r="AX52" s="479"/>
      <c r="AY52" s="479"/>
      <c r="AZ52" s="479"/>
      <c r="BA52" s="479"/>
      <c r="BB52" s="479"/>
      <c r="BC52" s="479"/>
      <c r="BD52" s="479"/>
      <c r="BE52" s="479"/>
      <c r="BF52" s="479"/>
      <c r="BG52" s="479"/>
      <c r="BH52" s="479"/>
      <c r="BI52" s="479"/>
      <c r="BJ52" s="479"/>
      <c r="BK52" s="479"/>
      <c r="BL52" s="479"/>
      <c r="BM52" s="479"/>
      <c r="BN52" s="479"/>
      <c r="BO52" s="479"/>
      <c r="BP52" s="479"/>
      <c r="BQ52" s="479"/>
      <c r="BR52" s="479"/>
      <c r="BS52" s="479"/>
    </row>
    <row r="53" spans="1:71" ht="26.25" customHeight="1">
      <c r="A53" s="316" t="s">
        <v>207</v>
      </c>
      <c r="B53" s="316"/>
      <c r="C53" s="316"/>
      <c r="D53" s="316"/>
      <c r="E53" s="316"/>
      <c r="F53" s="316"/>
      <c r="G53" s="316"/>
      <c r="H53" s="316"/>
      <c r="I53" s="316"/>
      <c r="J53" s="316"/>
      <c r="K53" s="316"/>
      <c r="L53" s="316"/>
      <c r="M53" s="316"/>
      <c r="N53" s="316"/>
      <c r="O53" s="316"/>
      <c r="P53" s="316"/>
      <c r="Q53" s="316"/>
      <c r="R53" s="316"/>
      <c r="S53" s="316"/>
      <c r="T53" s="316"/>
      <c r="U53" s="316"/>
      <c r="V53" s="316"/>
      <c r="W53" s="316"/>
      <c r="X53" s="316"/>
      <c r="Y53" s="316"/>
      <c r="Z53" s="316"/>
      <c r="AA53" s="316"/>
      <c r="AB53" s="316"/>
      <c r="AC53" s="316"/>
      <c r="AD53" s="316"/>
      <c r="AE53" s="316"/>
      <c r="AF53" s="316"/>
      <c r="AG53" s="316"/>
      <c r="AH53" s="316"/>
      <c r="AI53" s="20"/>
      <c r="AJ53" s="323"/>
      <c r="AK53" s="324"/>
      <c r="AL53" s="317" t="s">
        <v>5</v>
      </c>
      <c r="AM53" s="317"/>
      <c r="AN53" s="317"/>
      <c r="AO53" s="317"/>
      <c r="AP53" s="317"/>
      <c r="AQ53" s="317"/>
      <c r="AR53" s="317"/>
      <c r="AS53" s="480"/>
      <c r="AT53" s="481"/>
      <c r="AU53" s="481"/>
      <c r="AV53" s="481"/>
      <c r="AW53" s="481"/>
      <c r="AX53" s="481"/>
      <c r="AY53" s="481"/>
      <c r="AZ53" s="481"/>
      <c r="BA53" s="481"/>
      <c r="BB53" s="481"/>
      <c r="BC53" s="481"/>
      <c r="BD53" s="481"/>
      <c r="BE53" s="481"/>
      <c r="BF53" s="481"/>
      <c r="BG53" s="481"/>
      <c r="BH53" s="481"/>
      <c r="BI53" s="481"/>
      <c r="BJ53" s="481"/>
      <c r="BK53" s="481"/>
      <c r="BL53" s="481"/>
      <c r="BM53" s="481"/>
      <c r="BN53" s="481"/>
      <c r="BO53" s="481"/>
      <c r="BP53" s="481"/>
      <c r="BQ53" s="481"/>
      <c r="BR53" s="482"/>
      <c r="BS53" s="483"/>
    </row>
    <row r="54" spans="1:71" ht="26.25" customHeight="1">
      <c r="A54" s="316" t="s">
        <v>106</v>
      </c>
      <c r="B54" s="316"/>
      <c r="C54" s="316"/>
      <c r="D54" s="316"/>
      <c r="E54" s="316"/>
      <c r="F54" s="316"/>
      <c r="G54" s="316"/>
      <c r="H54" s="316"/>
      <c r="I54" s="316"/>
      <c r="J54" s="316"/>
      <c r="K54" s="316"/>
      <c r="L54" s="316"/>
      <c r="M54" s="316"/>
      <c r="N54" s="316"/>
      <c r="O54" s="316"/>
      <c r="P54" s="316"/>
      <c r="Q54" s="316"/>
      <c r="R54" s="316"/>
      <c r="S54" s="316"/>
      <c r="T54" s="316"/>
      <c r="U54" s="316"/>
      <c r="V54" s="316"/>
      <c r="W54" s="316"/>
      <c r="X54" s="316"/>
      <c r="Y54" s="316"/>
      <c r="Z54" s="316"/>
      <c r="AA54" s="316"/>
      <c r="AB54" s="316"/>
      <c r="AC54" s="316"/>
      <c r="AD54" s="316"/>
      <c r="AE54" s="316"/>
      <c r="AF54" s="316"/>
      <c r="AG54" s="316"/>
      <c r="AH54" s="316"/>
      <c r="AI54" s="18"/>
      <c r="AJ54" s="326" t="s">
        <v>32</v>
      </c>
      <c r="AK54" s="327"/>
      <c r="AL54" s="327"/>
      <c r="AM54" s="327"/>
      <c r="AN54" s="327"/>
      <c r="AO54" s="327"/>
      <c r="AP54" s="327"/>
      <c r="AQ54" s="327"/>
      <c r="AR54" s="328"/>
      <c r="AS54" s="329"/>
      <c r="AT54" s="330"/>
      <c r="AU54" s="330"/>
      <c r="AV54" s="330"/>
      <c r="AW54" s="330"/>
      <c r="AX54" s="330"/>
      <c r="AY54" s="330"/>
      <c r="AZ54" s="330"/>
      <c r="BA54" s="330"/>
      <c r="BB54" s="330"/>
      <c r="BC54" s="330"/>
      <c r="BD54" s="330"/>
      <c r="BE54" s="330"/>
      <c r="BF54" s="330"/>
      <c r="BG54" s="330"/>
      <c r="BH54" s="330"/>
      <c r="BI54" s="330"/>
      <c r="BJ54" s="330"/>
      <c r="BK54" s="330"/>
      <c r="BL54" s="330"/>
      <c r="BM54" s="330"/>
      <c r="BN54" s="330"/>
      <c r="BO54" s="330"/>
      <c r="BP54" s="330"/>
      <c r="BQ54" s="330"/>
      <c r="BR54" s="496" t="s">
        <v>20</v>
      </c>
      <c r="BS54" s="497"/>
    </row>
    <row r="55" spans="1:71" ht="21" customHeight="1">
      <c r="A55" s="470" t="s">
        <v>114</v>
      </c>
      <c r="B55" s="471"/>
      <c r="C55" s="471"/>
      <c r="D55" s="471"/>
      <c r="E55" s="471"/>
      <c r="F55" s="471"/>
      <c r="G55" s="471"/>
      <c r="H55" s="471"/>
      <c r="I55" s="471"/>
      <c r="J55" s="471"/>
      <c r="K55" s="471"/>
      <c r="L55" s="471"/>
      <c r="M55" s="471"/>
      <c r="N55" s="471"/>
      <c r="O55" s="471"/>
      <c r="P55" s="471"/>
      <c r="Q55" s="471"/>
      <c r="R55" s="471"/>
      <c r="S55" s="471"/>
      <c r="T55" s="471"/>
      <c r="U55" s="471"/>
      <c r="V55" s="471"/>
      <c r="W55" s="471"/>
      <c r="X55" s="471"/>
      <c r="Y55" s="471"/>
      <c r="Z55" s="471"/>
      <c r="AA55" s="471"/>
      <c r="AB55" s="471"/>
      <c r="AC55" s="471"/>
      <c r="AD55" s="471"/>
      <c r="AE55" s="471"/>
      <c r="AF55" s="471"/>
      <c r="AG55" s="471"/>
      <c r="AH55" s="471"/>
      <c r="AI55" s="471"/>
      <c r="AJ55" s="471"/>
      <c r="AK55" s="471"/>
      <c r="AL55" s="471"/>
      <c r="AM55" s="471"/>
      <c r="AN55" s="471"/>
      <c r="AO55" s="471"/>
      <c r="AP55" s="471"/>
      <c r="AQ55" s="471"/>
      <c r="AR55" s="471"/>
      <c r="AS55" s="471"/>
      <c r="AT55" s="471"/>
      <c r="AU55" s="471"/>
      <c r="AV55" s="471"/>
      <c r="AW55" s="471"/>
      <c r="AX55" s="471"/>
      <c r="AY55" s="471"/>
      <c r="AZ55" s="471"/>
      <c r="BA55" s="471"/>
      <c r="BB55" s="471"/>
      <c r="BC55" s="471"/>
      <c r="BD55" s="471"/>
      <c r="BE55" s="471"/>
      <c r="BF55" s="471"/>
      <c r="BG55" s="471"/>
      <c r="BH55" s="471"/>
      <c r="BI55" s="471"/>
      <c r="BJ55" s="471"/>
      <c r="BK55" s="471"/>
      <c r="BL55" s="471"/>
      <c r="BM55" s="471"/>
      <c r="BN55" s="471"/>
      <c r="BO55" s="471"/>
      <c r="BP55" s="471"/>
      <c r="BQ55" s="471"/>
      <c r="BR55" s="471"/>
      <c r="BS55" s="471"/>
    </row>
    <row r="56" spans="1:71" ht="12" customHeight="1">
      <c r="BE56" s="5"/>
    </row>
    <row r="57" spans="1:71" ht="12" customHeight="1">
      <c r="I57" s="315"/>
      <c r="J57" s="315"/>
      <c r="K57" s="315"/>
      <c r="L57" s="315"/>
      <c r="M57" s="315"/>
      <c r="N57" s="315"/>
      <c r="O57" s="315"/>
      <c r="P57" s="315"/>
      <c r="Q57" s="315"/>
      <c r="R57" s="315"/>
      <c r="S57" s="315"/>
      <c r="T57" s="315"/>
      <c r="U57" s="315"/>
    </row>
    <row r="58" spans="1:71" ht="12" customHeight="1">
      <c r="I58" s="315"/>
      <c r="J58" s="315"/>
      <c r="K58" s="315"/>
      <c r="L58" s="315"/>
      <c r="M58" s="315"/>
      <c r="N58" s="315"/>
      <c r="O58" s="315"/>
      <c r="P58" s="315"/>
      <c r="Q58" s="315"/>
      <c r="R58" s="315"/>
      <c r="S58" s="315"/>
      <c r="T58" s="315"/>
      <c r="U58" s="315"/>
    </row>
  </sheetData>
  <mergeCells count="198">
    <mergeCell ref="A55:BS55"/>
    <mergeCell ref="D23:T25"/>
    <mergeCell ref="AU49:AZ49"/>
    <mergeCell ref="BA49:BB49"/>
    <mergeCell ref="AS52:BS52"/>
    <mergeCell ref="AS53:BQ53"/>
    <mergeCell ref="BR53:BS53"/>
    <mergeCell ref="AS51:AY51"/>
    <mergeCell ref="BB51:BI51"/>
    <mergeCell ref="BL51:BS51"/>
    <mergeCell ref="AZ51:BA51"/>
    <mergeCell ref="BJ51:BK51"/>
    <mergeCell ref="AS50:BS50"/>
    <mergeCell ref="BC49:BL49"/>
    <mergeCell ref="BE25:BS26"/>
    <mergeCell ref="A53:AH53"/>
    <mergeCell ref="P28:T28"/>
    <mergeCell ref="I31:AY33"/>
    <mergeCell ref="D31:H33"/>
    <mergeCell ref="BR54:BS54"/>
    <mergeCell ref="BI39:BS39"/>
    <mergeCell ref="BC42:BJ42"/>
    <mergeCell ref="BK42:BL42"/>
    <mergeCell ref="BM42:BS42"/>
    <mergeCell ref="AY3:BE3"/>
    <mergeCell ref="BF4:BL5"/>
    <mergeCell ref="BF3:BL3"/>
    <mergeCell ref="BM4:BS5"/>
    <mergeCell ref="BM3:BS3"/>
    <mergeCell ref="A6:AU6"/>
    <mergeCell ref="AB12:AP12"/>
    <mergeCell ref="BA10:BQ12"/>
    <mergeCell ref="B23:C28"/>
    <mergeCell ref="A2:D3"/>
    <mergeCell ref="E2:H3"/>
    <mergeCell ref="T4:U5"/>
    <mergeCell ref="M4:N5"/>
    <mergeCell ref="D7:G7"/>
    <mergeCell ref="H7:Z7"/>
    <mergeCell ref="D8:G8"/>
    <mergeCell ref="H8:Z8"/>
    <mergeCell ref="D15:T17"/>
    <mergeCell ref="D10:T14"/>
    <mergeCell ref="BE8:BS8"/>
    <mergeCell ref="BE7:BS7"/>
    <mergeCell ref="BA14:BQ15"/>
    <mergeCell ref="Y23:AC25"/>
    <mergeCell ref="AD23:AP25"/>
    <mergeCell ref="AB19:AP19"/>
    <mergeCell ref="M18:T20"/>
    <mergeCell ref="D18:L20"/>
    <mergeCell ref="AS10:AX15"/>
    <mergeCell ref="BA13:BQ13"/>
    <mergeCell ref="AU22:BQ23"/>
    <mergeCell ref="AU21:BQ21"/>
    <mergeCell ref="AS18:AT23"/>
    <mergeCell ref="AU18:AZ20"/>
    <mergeCell ref="BA18:BQ20"/>
    <mergeCell ref="B15:C20"/>
    <mergeCell ref="A10:A20"/>
    <mergeCell ref="AB13:AP15"/>
    <mergeCell ref="AB20:AP22"/>
    <mergeCell ref="Y10:AA15"/>
    <mergeCell ref="Y16:AA22"/>
    <mergeCell ref="I30:Z30"/>
    <mergeCell ref="A30:C33"/>
    <mergeCell ref="I57:U58"/>
    <mergeCell ref="A54:AH54"/>
    <mergeCell ref="AL53:AR53"/>
    <mergeCell ref="I41:AH41"/>
    <mergeCell ref="I46:AF46"/>
    <mergeCell ref="A34:AY34"/>
    <mergeCell ref="AS42:AZ42"/>
    <mergeCell ref="AJ49:AK53"/>
    <mergeCell ref="A48:AH48"/>
    <mergeCell ref="AJ54:AR54"/>
    <mergeCell ref="AS54:BQ54"/>
    <mergeCell ref="A50:AH50"/>
    <mergeCell ref="A49:AH49"/>
    <mergeCell ref="B41:H41"/>
    <mergeCell ref="B40:H40"/>
    <mergeCell ref="AJ38:AK47"/>
    <mergeCell ref="AY4:BE5"/>
    <mergeCell ref="I35:AY36"/>
    <mergeCell ref="A35:H36"/>
    <mergeCell ref="Z42:AA42"/>
    <mergeCell ref="P42:Q42"/>
    <mergeCell ref="Q38:R38"/>
    <mergeCell ref="R42:Y42"/>
    <mergeCell ref="AB42:AH42"/>
    <mergeCell ref="A51:AH52"/>
    <mergeCell ref="AL48:BS48"/>
    <mergeCell ref="AL52:AR52"/>
    <mergeCell ref="AL51:AR51"/>
    <mergeCell ref="AL49:AR50"/>
    <mergeCell ref="AS49:AT49"/>
    <mergeCell ref="AB10:AP11"/>
    <mergeCell ref="W10:X28"/>
    <mergeCell ref="D30:H30"/>
    <mergeCell ref="AY10:AZ15"/>
    <mergeCell ref="D26:O28"/>
    <mergeCell ref="BE32:BS32"/>
    <mergeCell ref="BE27:BS29"/>
    <mergeCell ref="AS43:BS43"/>
    <mergeCell ref="BR47:BS47"/>
    <mergeCell ref="I43:AH43"/>
    <mergeCell ref="K2:L3"/>
    <mergeCell ref="AE4:AH5"/>
    <mergeCell ref="V4:Z5"/>
    <mergeCell ref="O4:S5"/>
    <mergeCell ref="G4:L5"/>
    <mergeCell ref="AA4:AB5"/>
    <mergeCell ref="AC4:AD5"/>
    <mergeCell ref="AA8:AG8"/>
    <mergeCell ref="A9:BC9"/>
    <mergeCell ref="AY1:BS2"/>
    <mergeCell ref="Y1:AV3"/>
    <mergeCell ref="AK4:AU4"/>
    <mergeCell ref="AK5:AU5"/>
    <mergeCell ref="AR8:BA8"/>
    <mergeCell ref="AR7:BA7"/>
    <mergeCell ref="AA7:AG7"/>
    <mergeCell ref="AH7:AQ7"/>
    <mergeCell ref="AH8:AQ8"/>
    <mergeCell ref="A4:F5"/>
    <mergeCell ref="W2:W3"/>
    <mergeCell ref="S2:S3"/>
    <mergeCell ref="Q2:R3"/>
    <mergeCell ref="M2:N3"/>
    <mergeCell ref="I2:J3"/>
    <mergeCell ref="T2:V3"/>
    <mergeCell ref="O2:P3"/>
    <mergeCell ref="A38:A47"/>
    <mergeCell ref="B47:H47"/>
    <mergeCell ref="I45:AH45"/>
    <mergeCell ref="I42:O42"/>
    <mergeCell ref="A23:A28"/>
    <mergeCell ref="AB16:AP18"/>
    <mergeCell ref="AL45:AR45"/>
    <mergeCell ref="AG46:AH46"/>
    <mergeCell ref="AL44:AR44"/>
    <mergeCell ref="A7:C8"/>
    <mergeCell ref="AI4:AJ5"/>
    <mergeCell ref="B10:C14"/>
    <mergeCell ref="AL42:AR42"/>
    <mergeCell ref="X39:AH39"/>
    <mergeCell ref="AG47:AH47"/>
    <mergeCell ref="I40:AH40"/>
    <mergeCell ref="S39:W39"/>
    <mergeCell ref="B44:H44"/>
    <mergeCell ref="B46:H46"/>
    <mergeCell ref="B43:H43"/>
    <mergeCell ref="B38:H38"/>
    <mergeCell ref="I47:AF47"/>
    <mergeCell ref="BM49:BS49"/>
    <mergeCell ref="AL41:AR41"/>
    <mergeCell ref="AS41:BS41"/>
    <mergeCell ref="AS44:BS44"/>
    <mergeCell ref="AL47:AR47"/>
    <mergeCell ref="AS47:BQ47"/>
    <mergeCell ref="AS46:BQ46"/>
    <mergeCell ref="BR46:BS46"/>
    <mergeCell ref="AL46:AR46"/>
    <mergeCell ref="AL43:AR43"/>
    <mergeCell ref="BA42:BB42"/>
    <mergeCell ref="CA27:CI30"/>
    <mergeCell ref="BD38:BM38"/>
    <mergeCell ref="BN38:BS38"/>
    <mergeCell ref="S38:AB38"/>
    <mergeCell ref="AC38:AH38"/>
    <mergeCell ref="AS40:BS40"/>
    <mergeCell ref="AL39:AR39"/>
    <mergeCell ref="AS39:BC39"/>
    <mergeCell ref="BD39:BH39"/>
    <mergeCell ref="AL40:AR40"/>
    <mergeCell ref="BE35:BS35"/>
    <mergeCell ref="BE34:BS34"/>
    <mergeCell ref="AF30:AY30"/>
    <mergeCell ref="AA30:AE30"/>
    <mergeCell ref="P26:T27"/>
    <mergeCell ref="BE31:BS31"/>
    <mergeCell ref="AI26:AP28"/>
    <mergeCell ref="AD26:AH28"/>
    <mergeCell ref="Y26:AC28"/>
    <mergeCell ref="I39:R39"/>
    <mergeCell ref="K38:P38"/>
    <mergeCell ref="BE36:BS36"/>
    <mergeCell ref="I38:J38"/>
    <mergeCell ref="AU38:BA38"/>
    <mergeCell ref="AL38:AR38"/>
    <mergeCell ref="AS38:AT38"/>
    <mergeCell ref="BB38:BC38"/>
    <mergeCell ref="BA36:BD36"/>
    <mergeCell ref="I44:AH44"/>
    <mergeCell ref="B45:H45"/>
    <mergeCell ref="B42:H42"/>
    <mergeCell ref="AS45:BS45"/>
    <mergeCell ref="B39:H39"/>
  </mergeCells>
  <phoneticPr fontId="1"/>
  <dataValidations count="3">
    <dataValidation type="list" allowBlank="1" showInputMessage="1" showErrorMessage="1" sqref="M21:T21" xr:uid="{373A8EC9-9DBF-4D89-915F-0A2D7F3C6606}">
      <formula1>"あり,なし"</formula1>
    </dataValidation>
    <dataValidation type="list" allowBlank="1" showInputMessage="1" showErrorMessage="1" sqref="AK5:AU5" xr:uid="{29351225-EEE7-48D1-9F49-1A8DE869BB89}">
      <formula1>"終日,ＡＭ,ＰＭ"</formula1>
    </dataValidation>
    <dataValidation type="list" allowBlank="1" showInputMessage="1" showErrorMessage="1" sqref="T2:V3 AE4:AH5" xr:uid="{7A700943-4375-4E98-A578-77B589C9D21F}">
      <formula1>"月,火,水,木,金,土,日"</formula1>
    </dataValidation>
  </dataValidations>
  <pageMargins left="0.78740157480314965" right="0.23622047244094491" top="0.39370078740157483" bottom="0.39370078740157483" header="0.31496062992125984" footer="0.31496062992125984"/>
  <pageSetup paperSize="9" scale="70" orientation="portrait" r:id="rId1"/>
  <drawing r:id="rId2"/>
  <legacyDrawing r:id="rId3"/>
  <extLst>
    <ext xmlns:x14="http://schemas.microsoft.com/office/spreadsheetml/2009/9/main" uri="{CCE6A557-97BC-4b89-ADB6-D9C93CAAB3DF}">
      <x14:dataValidations xmlns:xm="http://schemas.microsoft.com/office/excel/2006/main" count="10">
        <x14:dataValidation type="list" allowBlank="1" showInputMessage="1" showErrorMessage="1" xr:uid="{54BFBDC6-B614-4975-8DAA-CF463785FACA}">
          <x14:formula1>
            <xm:f>リスト①!$G$35:$G$36</xm:f>
          </x14:formula1>
          <xm:sqref>AU18 M18:T20</xm:sqref>
        </x14:dataValidation>
        <x14:dataValidation type="list" allowBlank="1" showInputMessage="1" showErrorMessage="1" prompt="※ご希望が無い場合は無料の鉢カバーが付きます" xr:uid="{6A341FD6-8B87-4E6B-A608-B0E531A1C8AA}">
          <x14:formula1>
            <xm:f>リスト①!$G$1:$G$15</xm:f>
          </x14:formula1>
          <xm:sqref>D23:T25</xm:sqref>
        </x14:dataValidation>
        <x14:dataValidation type="list" allowBlank="1" showErrorMessage="1" xr:uid="{CF1FF5FF-52B1-4181-93B8-96A3871E7672}">
          <x14:formula1>
            <xm:f>リスト①!$Q$12:$Q$19</xm:f>
          </x14:formula1>
          <xm:sqref>AB16:AP18</xm:sqref>
        </x14:dataValidation>
        <x14:dataValidation type="list" allowBlank="1" showErrorMessage="1" xr:uid="{1B4E1B6B-2C2B-4656-A5EB-8D3F3F5CF013}">
          <x14:formula1>
            <xm:f>リスト①!$Q$3:$Q$9</xm:f>
          </x14:formula1>
          <xm:sqref>AB10:AP11</xm:sqref>
        </x14:dataValidation>
        <x14:dataValidation type="list" allowBlank="1" showInputMessage="1" showErrorMessage="1" prompt="※ご希望が無い場合はおまかせで作成致します。" xr:uid="{DF9C9E4F-A871-492B-8F07-AD5BE9D8161A}">
          <x14:formula1>
            <xm:f>リスト①!$O$3:$O$12</xm:f>
          </x14:formula1>
          <xm:sqref>BA10:BQ12</xm:sqref>
        </x14:dataValidation>
        <x14:dataValidation type="list" allowBlank="1" showInputMessage="1" showErrorMessage="1" prompt="※色の指定がない場合は_x000a_　白にて手配致します。_x000a_※ミディ胡蝶蘭は_x000a_　白･ピンクのみお選びいただけます。" xr:uid="{0001E7FC-E847-437E-A01E-F9EF4E57E364}">
          <x14:formula1>
            <xm:f>リスト①!$K$3:$K$7</xm:f>
          </x14:formula1>
          <xm:sqref>D10:T14</xm:sqref>
        </x14:dataValidation>
        <x14:dataValidation type="list" allowBlank="1" showErrorMessage="1" xr:uid="{135864C6-A8B5-4528-AEFD-F566FBF5FFEF}">
          <x14:formula1>
            <xm:f>リスト①!$Q$22:$Q$27</xm:f>
          </x14:formula1>
          <xm:sqref>AD23:AP25</xm:sqref>
        </x14:dataValidation>
        <x14:dataValidation type="list" allowBlank="1" showErrorMessage="1" xr:uid="{F3564B32-3E19-4B69-8BD0-35B6B7F05515}">
          <x14:formula1>
            <xm:f>リスト①!$M$3:$M$13</xm:f>
          </x14:formula1>
          <xm:sqref>D15:T17</xm:sqref>
        </x14:dataValidation>
        <x14:dataValidation type="list" allowBlank="1" showErrorMessage="1" xr:uid="{8C1C027F-48CF-45AE-A74C-9A4B38B2BC75}">
          <x14:formula1>
            <xm:f>リスト①!$G$20:$G$26</xm:f>
          </x14:formula1>
          <xm:sqref>I30:Z30</xm:sqref>
        </x14:dataValidation>
        <x14:dataValidation type="list" allowBlank="1" showErrorMessage="1" xr:uid="{993A322C-D7B5-4D29-AE7D-CD861AAB829F}">
          <x14:formula1>
            <xm:f>リスト①!$K$20:$K$26</xm:f>
          </x14:formula1>
          <xm:sqref>AF30:AY30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2" tint="-9.9978637043366805E-2"/>
  </sheetPr>
  <dimension ref="A1:AT65"/>
  <sheetViews>
    <sheetView zoomScale="80" zoomScaleNormal="80" workbookViewId="0">
      <pane ySplit="2" topLeftCell="A3" activePane="bottomLeft" state="frozen"/>
      <selection pane="bottomLeft" activeCell="N26" sqref="N26"/>
    </sheetView>
  </sheetViews>
  <sheetFormatPr baseColWidth="10" defaultColWidth="8.83203125" defaultRowHeight="18.5" customHeight="1"/>
  <cols>
    <col min="1" max="1" width="4.5" style="31" customWidth="1"/>
    <col min="2" max="2" width="36.5" style="32" bestFit="1" customWidth="1"/>
    <col min="3" max="4" width="12.6640625" style="32" customWidth="1"/>
    <col min="5" max="5" width="8.83203125" style="31"/>
    <col min="6" max="6" width="4.1640625" style="32" customWidth="1"/>
    <col min="7" max="7" width="27.5" style="32" customWidth="1"/>
    <col min="8" max="9" width="10.33203125" style="32" customWidth="1"/>
    <col min="10" max="10" width="4.6640625" style="32" customWidth="1"/>
    <col min="11" max="16" width="14.1640625" style="32" customWidth="1"/>
    <col min="17" max="17" width="19.5" style="32" customWidth="1"/>
    <col min="18" max="18" width="9" style="32" bestFit="1" customWidth="1"/>
    <col min="19" max="45" width="8.83203125" style="32"/>
    <col min="46" max="46" width="9" style="32" bestFit="1" customWidth="1"/>
    <col min="47" max="16384" width="8.83203125" style="32"/>
  </cols>
  <sheetData>
    <row r="1" spans="1:17" ht="18.5" customHeight="1">
      <c r="A1" s="52" t="s">
        <v>185</v>
      </c>
      <c r="B1" s="37" t="s">
        <v>210</v>
      </c>
      <c r="C1" s="37"/>
      <c r="D1" s="37"/>
      <c r="E1" s="52"/>
      <c r="F1" s="37"/>
      <c r="G1" s="37" t="s">
        <v>193</v>
      </c>
    </row>
    <row r="2" spans="1:17" s="57" customFormat="1" ht="18.5" customHeight="1">
      <c r="A2" s="55" t="s">
        <v>184</v>
      </c>
      <c r="B2" s="56" t="s">
        <v>191</v>
      </c>
      <c r="C2" s="55" t="s">
        <v>189</v>
      </c>
      <c r="D2" s="55" t="s">
        <v>190</v>
      </c>
      <c r="E2" s="55"/>
      <c r="G2" s="56" t="s">
        <v>191</v>
      </c>
      <c r="H2" s="55" t="s">
        <v>189</v>
      </c>
      <c r="I2" s="55" t="s">
        <v>190</v>
      </c>
    </row>
    <row r="3" spans="1:17" ht="18.5" customHeight="1">
      <c r="A3" s="54">
        <v>1</v>
      </c>
      <c r="B3" s="32" t="s">
        <v>129</v>
      </c>
      <c r="C3" s="46">
        <f>D3*1.1</f>
        <v>33000</v>
      </c>
      <c r="D3" s="46">
        <v>30000</v>
      </c>
      <c r="E3" s="36" t="s">
        <v>58</v>
      </c>
      <c r="G3" s="32" t="s">
        <v>56</v>
      </c>
      <c r="H3" s="46">
        <v>0</v>
      </c>
      <c r="I3" s="46">
        <v>0</v>
      </c>
      <c r="K3" s="58" t="s">
        <v>192</v>
      </c>
      <c r="M3" s="58" t="s">
        <v>196</v>
      </c>
      <c r="O3" s="58" t="s">
        <v>195</v>
      </c>
      <c r="Q3" s="58" t="s">
        <v>197</v>
      </c>
    </row>
    <row r="4" spans="1:17" ht="18.5" customHeight="1">
      <c r="A4" s="54">
        <v>2</v>
      </c>
      <c r="B4" s="32" t="s">
        <v>130</v>
      </c>
      <c r="C4" s="46">
        <f t="shared" ref="C4:C24" si="0">D4*1.1</f>
        <v>27500.000000000004</v>
      </c>
      <c r="D4" s="46">
        <v>25000</v>
      </c>
      <c r="E4" s="36" t="s">
        <v>58</v>
      </c>
      <c r="G4" s="32" t="s">
        <v>21</v>
      </c>
      <c r="H4" s="46">
        <f>I4*1.1</f>
        <v>2200</v>
      </c>
      <c r="I4" s="46">
        <v>2000</v>
      </c>
      <c r="K4" s="43" t="s">
        <v>200</v>
      </c>
      <c r="L4" s="33"/>
      <c r="M4" s="43" t="s">
        <v>200</v>
      </c>
      <c r="N4" s="33"/>
      <c r="O4" s="43" t="s">
        <v>200</v>
      </c>
      <c r="P4" s="33"/>
      <c r="Q4" s="43" t="s">
        <v>199</v>
      </c>
    </row>
    <row r="5" spans="1:17" ht="18.5" customHeight="1">
      <c r="A5" s="54">
        <v>3</v>
      </c>
      <c r="B5" s="32" t="s">
        <v>131</v>
      </c>
      <c r="C5" s="46">
        <f t="shared" si="0"/>
        <v>22000</v>
      </c>
      <c r="D5" s="46">
        <v>20000</v>
      </c>
      <c r="E5" s="36" t="s">
        <v>58</v>
      </c>
      <c r="G5" s="32" t="s">
        <v>22</v>
      </c>
      <c r="H5" s="46">
        <f t="shared" ref="H5:H15" si="1">I5*1.1</f>
        <v>3300.0000000000005</v>
      </c>
      <c r="I5" s="46">
        <v>3000</v>
      </c>
      <c r="K5" s="32" t="s">
        <v>35</v>
      </c>
      <c r="M5" s="32" t="s">
        <v>43</v>
      </c>
      <c r="O5" s="32" t="s">
        <v>86</v>
      </c>
      <c r="Q5" s="32" t="s">
        <v>211</v>
      </c>
    </row>
    <row r="6" spans="1:17" ht="18.5" customHeight="1">
      <c r="A6" s="54">
        <v>4</v>
      </c>
      <c r="B6" s="32" t="s">
        <v>132</v>
      </c>
      <c r="C6" s="46">
        <f t="shared" si="0"/>
        <v>55000.000000000007</v>
      </c>
      <c r="D6" s="46">
        <v>50000</v>
      </c>
      <c r="E6" s="36" t="s">
        <v>58</v>
      </c>
      <c r="G6" s="32" t="s">
        <v>23</v>
      </c>
      <c r="H6" s="46">
        <f t="shared" si="1"/>
        <v>7040.0000000000009</v>
      </c>
      <c r="I6" s="46">
        <v>6400</v>
      </c>
      <c r="K6" s="32" t="s">
        <v>36</v>
      </c>
      <c r="M6" s="32" t="s">
        <v>44</v>
      </c>
      <c r="O6" s="32" t="s">
        <v>44</v>
      </c>
      <c r="Q6" s="32" t="s">
        <v>212</v>
      </c>
    </row>
    <row r="7" spans="1:17" ht="18.5" customHeight="1">
      <c r="A7" s="54">
        <v>5</v>
      </c>
      <c r="B7" s="32" t="s">
        <v>133</v>
      </c>
      <c r="C7" s="46">
        <f t="shared" si="0"/>
        <v>44000</v>
      </c>
      <c r="D7" s="46">
        <v>40000</v>
      </c>
      <c r="E7" s="36" t="s">
        <v>58</v>
      </c>
      <c r="G7" s="32" t="s">
        <v>24</v>
      </c>
      <c r="H7" s="46">
        <f t="shared" si="1"/>
        <v>7040.0000000000009</v>
      </c>
      <c r="I7" s="46">
        <v>6400</v>
      </c>
      <c r="K7" s="32" t="s">
        <v>89</v>
      </c>
      <c r="M7" s="32" t="s">
        <v>39</v>
      </c>
      <c r="O7" s="32" t="s">
        <v>38</v>
      </c>
      <c r="Q7" s="32" t="s">
        <v>213</v>
      </c>
    </row>
    <row r="8" spans="1:17" ht="18.5" customHeight="1">
      <c r="A8" s="54">
        <v>6</v>
      </c>
      <c r="B8" s="32" t="s">
        <v>134</v>
      </c>
      <c r="C8" s="46">
        <f t="shared" si="0"/>
        <v>38500</v>
      </c>
      <c r="D8" s="46">
        <v>35000</v>
      </c>
      <c r="E8" s="36" t="s">
        <v>58</v>
      </c>
      <c r="G8" s="32" t="s">
        <v>25</v>
      </c>
      <c r="H8" s="46">
        <f t="shared" si="1"/>
        <v>11550.000000000002</v>
      </c>
      <c r="I8" s="46">
        <v>10500</v>
      </c>
      <c r="M8" s="32" t="s">
        <v>38</v>
      </c>
      <c r="O8" s="32" t="s">
        <v>45</v>
      </c>
      <c r="Q8" s="32" t="s">
        <v>214</v>
      </c>
    </row>
    <row r="9" spans="1:17" ht="18.5" customHeight="1">
      <c r="A9" s="54">
        <v>7</v>
      </c>
      <c r="B9" s="32" t="s">
        <v>135</v>
      </c>
      <c r="C9" s="46">
        <f t="shared" si="0"/>
        <v>13200.000000000002</v>
      </c>
      <c r="D9" s="46">
        <v>12000</v>
      </c>
      <c r="E9" s="36" t="s">
        <v>58</v>
      </c>
      <c r="G9" s="32" t="s">
        <v>26</v>
      </c>
      <c r="H9" s="46">
        <f t="shared" si="1"/>
        <v>11550.000000000002</v>
      </c>
      <c r="I9" s="46">
        <v>10500</v>
      </c>
      <c r="M9" s="32" t="s">
        <v>41</v>
      </c>
      <c r="O9" s="32" t="s">
        <v>46</v>
      </c>
      <c r="Q9" s="32" t="s">
        <v>78</v>
      </c>
    </row>
    <row r="10" spans="1:17" ht="18.5" customHeight="1">
      <c r="A10" s="54">
        <v>8</v>
      </c>
      <c r="B10" s="32" t="s">
        <v>136</v>
      </c>
      <c r="C10" s="46">
        <f t="shared" si="0"/>
        <v>22000</v>
      </c>
      <c r="D10" s="46">
        <v>20000</v>
      </c>
      <c r="E10" s="36" t="s">
        <v>58</v>
      </c>
      <c r="G10" s="32" t="s">
        <v>118</v>
      </c>
      <c r="H10" s="46">
        <f t="shared" si="1"/>
        <v>3465.0000000000005</v>
      </c>
      <c r="I10" s="46">
        <v>3150</v>
      </c>
      <c r="M10" s="32" t="s">
        <v>40</v>
      </c>
      <c r="O10" s="32" t="s">
        <v>42</v>
      </c>
    </row>
    <row r="11" spans="1:17" ht="18.5" customHeight="1">
      <c r="A11" s="54">
        <v>9</v>
      </c>
      <c r="B11" s="32" t="s">
        <v>137</v>
      </c>
      <c r="C11" s="46">
        <f t="shared" si="0"/>
        <v>44000</v>
      </c>
      <c r="D11" s="46">
        <v>40000</v>
      </c>
      <c r="E11" s="36" t="s">
        <v>58</v>
      </c>
      <c r="G11" s="32" t="s">
        <v>119</v>
      </c>
      <c r="H11" s="46">
        <f t="shared" si="1"/>
        <v>3465.0000000000005</v>
      </c>
      <c r="I11" s="46">
        <v>3150</v>
      </c>
      <c r="M11" s="32" t="s">
        <v>117</v>
      </c>
      <c r="O11" s="32" t="s">
        <v>47</v>
      </c>
    </row>
    <row r="12" spans="1:17" ht="18.5" customHeight="1">
      <c r="A12" s="54">
        <v>10</v>
      </c>
      <c r="B12" s="32" t="s">
        <v>138</v>
      </c>
      <c r="C12" s="46">
        <f t="shared" si="0"/>
        <v>66000</v>
      </c>
      <c r="D12" s="46">
        <v>60000</v>
      </c>
      <c r="E12" s="36" t="s">
        <v>58</v>
      </c>
      <c r="G12" s="32" t="s">
        <v>120</v>
      </c>
      <c r="H12" s="46">
        <f t="shared" si="1"/>
        <v>3465.0000000000005</v>
      </c>
      <c r="I12" s="46">
        <v>3150</v>
      </c>
      <c r="M12" s="32" t="s">
        <v>42</v>
      </c>
      <c r="O12" s="32" t="s">
        <v>48</v>
      </c>
      <c r="Q12" s="58" t="s">
        <v>198</v>
      </c>
    </row>
    <row r="13" spans="1:17" ht="18.5" customHeight="1">
      <c r="A13" s="54">
        <v>11</v>
      </c>
      <c r="B13" s="32" t="s">
        <v>139</v>
      </c>
      <c r="C13" s="46">
        <f t="shared" si="0"/>
        <v>77000</v>
      </c>
      <c r="D13" s="46">
        <v>70000</v>
      </c>
      <c r="E13" s="36" t="s">
        <v>58</v>
      </c>
      <c r="G13" s="32" t="s">
        <v>121</v>
      </c>
      <c r="H13" s="46">
        <f t="shared" si="1"/>
        <v>5445</v>
      </c>
      <c r="I13" s="46">
        <v>4950</v>
      </c>
      <c r="M13" s="32" t="s">
        <v>47</v>
      </c>
      <c r="Q13" s="43" t="s">
        <v>199</v>
      </c>
    </row>
    <row r="14" spans="1:17" ht="18.5" customHeight="1">
      <c r="A14" s="54">
        <v>12</v>
      </c>
      <c r="B14" s="32" t="s">
        <v>140</v>
      </c>
      <c r="C14" s="46">
        <f t="shared" si="0"/>
        <v>110000.00000000001</v>
      </c>
      <c r="D14" s="46">
        <v>100000</v>
      </c>
      <c r="E14" s="36" t="s">
        <v>58</v>
      </c>
      <c r="G14" s="32" t="s">
        <v>122</v>
      </c>
      <c r="H14" s="46">
        <f t="shared" si="1"/>
        <v>5445</v>
      </c>
      <c r="I14" s="46">
        <v>4950</v>
      </c>
      <c r="Q14" s="32" t="s">
        <v>52</v>
      </c>
    </row>
    <row r="15" spans="1:17" ht="18.5" customHeight="1">
      <c r="A15" s="54">
        <v>13</v>
      </c>
      <c r="B15" s="32" t="s">
        <v>141</v>
      </c>
      <c r="C15" s="46">
        <f>D15*1.1</f>
        <v>220000.00000000003</v>
      </c>
      <c r="D15" s="46">
        <v>200000</v>
      </c>
      <c r="E15" s="36" t="s">
        <v>58</v>
      </c>
      <c r="G15" s="32" t="s">
        <v>123</v>
      </c>
      <c r="H15" s="46">
        <f t="shared" si="1"/>
        <v>5445</v>
      </c>
      <c r="I15" s="46">
        <v>4950</v>
      </c>
      <c r="Q15" s="32" t="s">
        <v>53</v>
      </c>
    </row>
    <row r="16" spans="1:17" ht="18.5" customHeight="1">
      <c r="A16" s="54">
        <v>14</v>
      </c>
      <c r="B16" s="32" t="s">
        <v>142</v>
      </c>
      <c r="C16" s="46">
        <f t="shared" si="0"/>
        <v>26400.000000000004</v>
      </c>
      <c r="D16" s="46">
        <v>24000</v>
      </c>
      <c r="E16" s="36" t="s">
        <v>58</v>
      </c>
      <c r="G16" s="32" t="s">
        <v>186</v>
      </c>
      <c r="H16" s="42">
        <v>0</v>
      </c>
      <c r="Q16" s="32" t="s">
        <v>79</v>
      </c>
    </row>
    <row r="17" spans="1:46" ht="18.5" customHeight="1">
      <c r="A17" s="54">
        <v>15</v>
      </c>
      <c r="B17" s="32" t="s">
        <v>143</v>
      </c>
      <c r="C17" s="46">
        <f t="shared" si="0"/>
        <v>39600</v>
      </c>
      <c r="D17" s="46">
        <v>36000</v>
      </c>
      <c r="E17" s="36" t="s">
        <v>58</v>
      </c>
      <c r="Q17" s="32" t="s">
        <v>80</v>
      </c>
    </row>
    <row r="18" spans="1:46" ht="18.5" customHeight="1">
      <c r="A18" s="54">
        <v>16</v>
      </c>
      <c r="B18" s="32" t="s">
        <v>144</v>
      </c>
      <c r="C18" s="46">
        <f t="shared" si="0"/>
        <v>66000</v>
      </c>
      <c r="D18" s="46">
        <v>60000</v>
      </c>
      <c r="E18" s="36" t="s">
        <v>58</v>
      </c>
      <c r="Q18" s="32" t="s">
        <v>54</v>
      </c>
    </row>
    <row r="19" spans="1:46" ht="18.5" customHeight="1">
      <c r="A19" s="54">
        <v>17</v>
      </c>
      <c r="B19" s="32" t="s">
        <v>145</v>
      </c>
      <c r="C19" s="46">
        <f t="shared" si="0"/>
        <v>16500</v>
      </c>
      <c r="D19" s="46">
        <v>15000</v>
      </c>
      <c r="E19" s="36" t="s">
        <v>58</v>
      </c>
      <c r="Q19" s="32" t="s">
        <v>78</v>
      </c>
    </row>
    <row r="20" spans="1:46" ht="18.5" customHeight="1">
      <c r="A20" s="54">
        <v>18</v>
      </c>
      <c r="B20" s="32" t="s">
        <v>146</v>
      </c>
      <c r="C20" s="46">
        <f t="shared" si="0"/>
        <v>27500.000000000004</v>
      </c>
      <c r="D20" s="46">
        <v>25000</v>
      </c>
      <c r="E20" s="36" t="s">
        <v>58</v>
      </c>
      <c r="G20" s="58" t="s">
        <v>202</v>
      </c>
      <c r="K20" s="58" t="s">
        <v>205</v>
      </c>
    </row>
    <row r="21" spans="1:46" ht="18.5" customHeight="1">
      <c r="A21" s="54">
        <v>19</v>
      </c>
      <c r="B21" s="32" t="s">
        <v>147</v>
      </c>
      <c r="C21" s="46">
        <f t="shared" si="0"/>
        <v>11000</v>
      </c>
      <c r="D21" s="46">
        <v>10000</v>
      </c>
      <c r="E21" s="36" t="s">
        <v>60</v>
      </c>
      <c r="G21" s="43" t="s">
        <v>203</v>
      </c>
      <c r="K21" s="43" t="s">
        <v>206</v>
      </c>
    </row>
    <row r="22" spans="1:46" ht="18.5" customHeight="1">
      <c r="A22" s="54">
        <v>20</v>
      </c>
      <c r="B22" s="32" t="s">
        <v>148</v>
      </c>
      <c r="C22" s="46">
        <f t="shared" si="0"/>
        <v>16500</v>
      </c>
      <c r="D22" s="46">
        <v>15000</v>
      </c>
      <c r="E22" s="36" t="s">
        <v>60</v>
      </c>
      <c r="G22" s="32" t="s">
        <v>215</v>
      </c>
      <c r="H22" s="42">
        <v>550</v>
      </c>
      <c r="K22" s="32" t="s">
        <v>52</v>
      </c>
      <c r="Q22" s="58" t="s">
        <v>201</v>
      </c>
    </row>
    <row r="23" spans="1:46" ht="18.5" customHeight="1">
      <c r="A23" s="54">
        <v>21</v>
      </c>
      <c r="B23" s="32" t="s">
        <v>149</v>
      </c>
      <c r="C23" s="46">
        <f t="shared" si="0"/>
        <v>7700.0000000000009</v>
      </c>
      <c r="D23" s="46">
        <v>7000</v>
      </c>
      <c r="E23" s="36" t="s">
        <v>60</v>
      </c>
      <c r="G23" s="32" t="s">
        <v>216</v>
      </c>
      <c r="H23" s="42">
        <v>770</v>
      </c>
      <c r="K23" s="32" t="s">
        <v>53</v>
      </c>
      <c r="Q23" s="43" t="s">
        <v>199</v>
      </c>
    </row>
    <row r="24" spans="1:46" ht="18.5" customHeight="1">
      <c r="A24" s="54">
        <v>22</v>
      </c>
      <c r="B24" s="32" t="s">
        <v>150</v>
      </c>
      <c r="C24" s="46">
        <f t="shared" si="0"/>
        <v>11000</v>
      </c>
      <c r="D24" s="46">
        <v>10000</v>
      </c>
      <c r="E24" s="36" t="s">
        <v>60</v>
      </c>
      <c r="G24" s="32" t="s">
        <v>49</v>
      </c>
      <c r="H24" s="42">
        <v>0</v>
      </c>
      <c r="K24" s="32" t="s">
        <v>126</v>
      </c>
      <c r="Q24" s="32" t="s">
        <v>194</v>
      </c>
    </row>
    <row r="25" spans="1:46" ht="18.5" customHeight="1">
      <c r="A25" s="54">
        <v>23</v>
      </c>
      <c r="B25" s="32" t="s">
        <v>151</v>
      </c>
      <c r="C25" s="46">
        <f>D25*1.1</f>
        <v>11000</v>
      </c>
      <c r="D25" s="46">
        <v>10000</v>
      </c>
      <c r="E25" s="36" t="s">
        <v>60</v>
      </c>
      <c r="G25" s="32" t="s">
        <v>50</v>
      </c>
      <c r="H25" s="42">
        <v>0</v>
      </c>
      <c r="K25" s="32" t="s">
        <v>55</v>
      </c>
      <c r="Q25" s="32" t="s">
        <v>81</v>
      </c>
      <c r="R25" s="42">
        <v>550</v>
      </c>
    </row>
    <row r="26" spans="1:46" ht="18.5" customHeight="1">
      <c r="A26" s="54">
        <v>24</v>
      </c>
      <c r="B26" s="32" t="s">
        <v>152</v>
      </c>
      <c r="C26" s="46">
        <f>D26*1.1</f>
        <v>22000</v>
      </c>
      <c r="D26" s="47">
        <v>20000</v>
      </c>
      <c r="E26" s="36" t="s">
        <v>60</v>
      </c>
      <c r="G26" s="32" t="s">
        <v>51</v>
      </c>
      <c r="H26" s="42">
        <v>0</v>
      </c>
      <c r="K26" s="32" t="s">
        <v>87</v>
      </c>
      <c r="Q26" s="32" t="s">
        <v>82</v>
      </c>
      <c r="R26" s="42">
        <v>550</v>
      </c>
    </row>
    <row r="27" spans="1:46" ht="18.5" customHeight="1">
      <c r="A27" s="54">
        <v>25</v>
      </c>
      <c r="B27" s="32" t="s">
        <v>153</v>
      </c>
      <c r="C27" s="46">
        <f t="shared" ref="C27:C40" si="2">D27*1.1</f>
        <v>14300.000000000002</v>
      </c>
      <c r="D27" s="46">
        <v>13000</v>
      </c>
      <c r="E27" s="36" t="s">
        <v>60</v>
      </c>
      <c r="Q27" s="32" t="s">
        <v>83</v>
      </c>
      <c r="R27" s="42">
        <v>550</v>
      </c>
    </row>
    <row r="28" spans="1:46" ht="18.5" customHeight="1">
      <c r="A28" s="54">
        <v>26</v>
      </c>
      <c r="B28" s="32" t="s">
        <v>154</v>
      </c>
      <c r="C28" s="46">
        <f t="shared" si="2"/>
        <v>13200.000000000002</v>
      </c>
      <c r="D28" s="46">
        <v>12000</v>
      </c>
      <c r="E28" s="36" t="s">
        <v>60</v>
      </c>
    </row>
    <row r="29" spans="1:46" ht="18.5" customHeight="1">
      <c r="A29" s="54">
        <v>27</v>
      </c>
      <c r="B29" s="32" t="s">
        <v>155</v>
      </c>
      <c r="C29" s="46">
        <f t="shared" si="2"/>
        <v>11000</v>
      </c>
      <c r="D29" s="46">
        <v>10000</v>
      </c>
      <c r="E29" s="36" t="s">
        <v>60</v>
      </c>
    </row>
    <row r="30" spans="1:46" ht="18.5" customHeight="1">
      <c r="A30" s="54">
        <v>28</v>
      </c>
      <c r="B30" s="32" t="s">
        <v>156</v>
      </c>
      <c r="C30" s="46">
        <f t="shared" si="2"/>
        <v>11000</v>
      </c>
      <c r="D30" s="46">
        <v>10000</v>
      </c>
      <c r="E30" s="36" t="s">
        <v>60</v>
      </c>
    </row>
    <row r="31" spans="1:46" ht="18.5" customHeight="1">
      <c r="A31" s="54">
        <v>29</v>
      </c>
      <c r="B31" s="32" t="s">
        <v>157</v>
      </c>
      <c r="C31" s="46">
        <f t="shared" si="2"/>
        <v>13200.000000000002</v>
      </c>
      <c r="D31" s="46">
        <v>12000</v>
      </c>
      <c r="E31" s="36" t="s">
        <v>60</v>
      </c>
      <c r="AT31" s="32" t="e">
        <f>VLOOKUP(AR28,リスト①!G3:H15,2,FALSE)</f>
        <v>#N/A</v>
      </c>
    </row>
    <row r="32" spans="1:46" ht="18.5" customHeight="1">
      <c r="A32" s="54">
        <v>30</v>
      </c>
      <c r="B32" s="32" t="s">
        <v>158</v>
      </c>
      <c r="C32" s="46">
        <f t="shared" si="2"/>
        <v>13200.000000000002</v>
      </c>
      <c r="D32" s="46">
        <v>12000</v>
      </c>
      <c r="E32" s="36" t="s">
        <v>60</v>
      </c>
    </row>
    <row r="33" spans="1:9" ht="18.5" customHeight="1">
      <c r="A33" s="54">
        <v>31</v>
      </c>
      <c r="B33" s="32" t="s">
        <v>159</v>
      </c>
      <c r="C33" s="46">
        <f t="shared" si="2"/>
        <v>13200.000000000002</v>
      </c>
      <c r="D33" s="46">
        <v>12000</v>
      </c>
      <c r="E33" s="36" t="s">
        <v>60</v>
      </c>
    </row>
    <row r="34" spans="1:9" ht="18.5" customHeight="1">
      <c r="A34" s="54">
        <v>32</v>
      </c>
      <c r="B34" s="32" t="s">
        <v>160</v>
      </c>
      <c r="C34" s="46">
        <f t="shared" si="2"/>
        <v>13200.000000000002</v>
      </c>
      <c r="D34" s="46">
        <v>12000</v>
      </c>
      <c r="E34" s="36" t="s">
        <v>60</v>
      </c>
      <c r="G34" s="42" t="s">
        <v>99</v>
      </c>
      <c r="H34" s="42"/>
    </row>
    <row r="35" spans="1:9" ht="18.5" customHeight="1">
      <c r="A35" s="54">
        <v>33</v>
      </c>
      <c r="B35" s="32" t="s">
        <v>161</v>
      </c>
      <c r="C35" s="46">
        <f t="shared" si="2"/>
        <v>13200.000000000002</v>
      </c>
      <c r="D35" s="46">
        <v>12000</v>
      </c>
      <c r="E35" s="36" t="s">
        <v>60</v>
      </c>
      <c r="G35" s="42" t="s">
        <v>187</v>
      </c>
      <c r="H35" s="44"/>
    </row>
    <row r="36" spans="1:9" ht="18.5" customHeight="1">
      <c r="A36" s="54">
        <v>34</v>
      </c>
      <c r="B36" s="32" t="s">
        <v>162</v>
      </c>
      <c r="C36" s="46">
        <f t="shared" si="2"/>
        <v>22000</v>
      </c>
      <c r="D36" s="46">
        <v>20000</v>
      </c>
      <c r="E36" s="36" t="s">
        <v>60</v>
      </c>
      <c r="G36" s="45" t="s">
        <v>188</v>
      </c>
      <c r="H36" s="44" t="s">
        <v>101</v>
      </c>
    </row>
    <row r="37" spans="1:9" ht="18.5" customHeight="1">
      <c r="A37" s="54">
        <v>35</v>
      </c>
      <c r="B37" s="32" t="s">
        <v>163</v>
      </c>
      <c r="C37" s="46">
        <f t="shared" si="2"/>
        <v>22000</v>
      </c>
      <c r="D37" s="46">
        <v>20000</v>
      </c>
      <c r="E37" s="36" t="s">
        <v>60</v>
      </c>
      <c r="H37" s="34"/>
    </row>
    <row r="38" spans="1:9" ht="18.5" customHeight="1">
      <c r="A38" s="54">
        <v>36</v>
      </c>
      <c r="B38" s="32" t="s">
        <v>164</v>
      </c>
      <c r="C38" s="46">
        <f t="shared" si="2"/>
        <v>22000</v>
      </c>
      <c r="D38" s="46">
        <v>20000</v>
      </c>
      <c r="E38" s="36" t="s">
        <v>60</v>
      </c>
    </row>
    <row r="39" spans="1:9" ht="18.5" customHeight="1">
      <c r="A39" s="54">
        <v>37</v>
      </c>
      <c r="B39" s="32" t="s">
        <v>165</v>
      </c>
      <c r="C39" s="46">
        <f t="shared" si="2"/>
        <v>22000</v>
      </c>
      <c r="D39" s="46">
        <v>20000</v>
      </c>
      <c r="E39" s="36" t="s">
        <v>60</v>
      </c>
    </row>
    <row r="40" spans="1:9" ht="18.5" customHeight="1">
      <c r="A40" s="54">
        <v>38</v>
      </c>
      <c r="B40" s="32" t="s">
        <v>166</v>
      </c>
      <c r="C40" s="46">
        <f t="shared" si="2"/>
        <v>22000</v>
      </c>
      <c r="D40" s="46">
        <v>20000</v>
      </c>
      <c r="E40" s="36" t="s">
        <v>60</v>
      </c>
    </row>
    <row r="41" spans="1:9" ht="18.5" customHeight="1">
      <c r="A41" s="54">
        <v>39</v>
      </c>
      <c r="B41" s="32" t="s">
        <v>167</v>
      </c>
      <c r="C41" s="50"/>
      <c r="D41" s="51"/>
      <c r="E41" s="36" t="s">
        <v>59</v>
      </c>
      <c r="G41" s="48" t="s">
        <v>208</v>
      </c>
      <c r="H41" s="48"/>
      <c r="I41" s="49"/>
    </row>
    <row r="42" spans="1:9" ht="18.5" customHeight="1">
      <c r="A42" s="54">
        <v>40</v>
      </c>
      <c r="B42" s="32" t="s">
        <v>168</v>
      </c>
      <c r="C42" s="50"/>
      <c r="D42" s="51"/>
      <c r="E42" s="36" t="s">
        <v>59</v>
      </c>
      <c r="G42" s="48" t="s">
        <v>208</v>
      </c>
      <c r="H42" s="48"/>
      <c r="I42" s="49"/>
    </row>
    <row r="43" spans="1:9" ht="18.5" customHeight="1">
      <c r="A43" s="54">
        <v>41</v>
      </c>
      <c r="B43" s="32" t="s">
        <v>169</v>
      </c>
      <c r="C43" s="50"/>
      <c r="D43" s="51"/>
      <c r="E43" s="36" t="s">
        <v>59</v>
      </c>
      <c r="G43" s="48" t="s">
        <v>208</v>
      </c>
      <c r="H43" s="48"/>
      <c r="I43" s="49"/>
    </row>
    <row r="44" spans="1:9" ht="18.5" customHeight="1">
      <c r="A44" s="54">
        <v>42</v>
      </c>
      <c r="B44" s="32" t="s">
        <v>170</v>
      </c>
      <c r="C44" s="50"/>
      <c r="D44" s="51"/>
      <c r="E44" s="36" t="s">
        <v>59</v>
      </c>
      <c r="G44" s="48" t="s">
        <v>208</v>
      </c>
      <c r="H44" s="48"/>
      <c r="I44" s="49"/>
    </row>
    <row r="45" spans="1:9" ht="18.5" customHeight="1">
      <c r="A45" s="54">
        <v>43</v>
      </c>
      <c r="B45" s="32" t="s">
        <v>171</v>
      </c>
      <c r="C45" s="50"/>
      <c r="D45" s="51"/>
      <c r="E45" s="36" t="s">
        <v>59</v>
      </c>
      <c r="G45" s="48" t="s">
        <v>208</v>
      </c>
      <c r="H45" s="48"/>
      <c r="I45" s="49"/>
    </row>
    <row r="46" spans="1:9" ht="18.5" customHeight="1">
      <c r="A46" s="54">
        <v>44</v>
      </c>
      <c r="B46" s="32" t="s">
        <v>172</v>
      </c>
      <c r="C46" s="50"/>
      <c r="D46" s="51"/>
      <c r="E46" s="36" t="s">
        <v>59</v>
      </c>
      <c r="G46" s="48" t="s">
        <v>208</v>
      </c>
      <c r="H46" s="48"/>
      <c r="I46" s="49"/>
    </row>
    <row r="47" spans="1:9" ht="18.5" customHeight="1">
      <c r="A47" s="54">
        <v>45</v>
      </c>
      <c r="B47" s="32" t="s">
        <v>173</v>
      </c>
      <c r="C47" s="50"/>
      <c r="D47" s="51"/>
      <c r="E47" s="36" t="s">
        <v>59</v>
      </c>
      <c r="G47" s="48" t="s">
        <v>208</v>
      </c>
      <c r="H47" s="48"/>
      <c r="I47" s="49"/>
    </row>
    <row r="48" spans="1:9" ht="18.5" customHeight="1">
      <c r="A48" s="54">
        <v>46</v>
      </c>
      <c r="B48" s="32" t="s">
        <v>174</v>
      </c>
      <c r="C48" s="46">
        <f t="shared" ref="C48:C57" si="3">D48*1.1</f>
        <v>33000</v>
      </c>
      <c r="D48" s="46">
        <v>30000</v>
      </c>
      <c r="E48" s="36" t="s">
        <v>59</v>
      </c>
    </row>
    <row r="49" spans="1:5" ht="18.5" customHeight="1">
      <c r="A49" s="54">
        <v>47</v>
      </c>
      <c r="B49" s="32" t="s">
        <v>175</v>
      </c>
      <c r="C49" s="46">
        <f t="shared" si="3"/>
        <v>55000.000000000007</v>
      </c>
      <c r="D49" s="46">
        <v>50000</v>
      </c>
      <c r="E49" s="36" t="s">
        <v>59</v>
      </c>
    </row>
    <row r="50" spans="1:5" ht="18.5" customHeight="1">
      <c r="A50" s="54">
        <v>48</v>
      </c>
      <c r="B50" s="32" t="s">
        <v>176</v>
      </c>
      <c r="C50" s="46">
        <f t="shared" si="3"/>
        <v>110000.00000000001</v>
      </c>
      <c r="D50" s="46">
        <v>100000</v>
      </c>
      <c r="E50" s="36" t="s">
        <v>59</v>
      </c>
    </row>
    <row r="51" spans="1:5" ht="18.5" customHeight="1">
      <c r="A51" s="54">
        <v>49</v>
      </c>
      <c r="B51" s="32" t="s">
        <v>177</v>
      </c>
      <c r="C51" s="46">
        <f t="shared" si="3"/>
        <v>3850.0000000000005</v>
      </c>
      <c r="D51" s="46">
        <v>3500</v>
      </c>
      <c r="E51" s="36" t="s">
        <v>60</v>
      </c>
    </row>
    <row r="52" spans="1:5" ht="18.5" customHeight="1">
      <c r="A52" s="54">
        <v>50</v>
      </c>
      <c r="B52" s="32" t="s">
        <v>178</v>
      </c>
      <c r="C52" s="46">
        <f t="shared" si="3"/>
        <v>5500</v>
      </c>
      <c r="D52" s="46">
        <v>5000</v>
      </c>
      <c r="E52" s="36" t="s">
        <v>60</v>
      </c>
    </row>
    <row r="53" spans="1:5" ht="18.5" customHeight="1">
      <c r="A53" s="54">
        <v>51</v>
      </c>
      <c r="B53" s="35" t="s">
        <v>179</v>
      </c>
      <c r="C53" s="46">
        <f t="shared" si="3"/>
        <v>11000</v>
      </c>
      <c r="D53" s="46">
        <v>10000</v>
      </c>
      <c r="E53" s="36" t="s">
        <v>60</v>
      </c>
    </row>
    <row r="54" spans="1:5" ht="18.5" customHeight="1">
      <c r="A54" s="54">
        <v>52</v>
      </c>
      <c r="B54" s="35" t="s">
        <v>180</v>
      </c>
      <c r="C54" s="46">
        <f t="shared" si="3"/>
        <v>16500</v>
      </c>
      <c r="D54" s="46">
        <v>15000</v>
      </c>
      <c r="E54" s="36" t="s">
        <v>60</v>
      </c>
    </row>
    <row r="55" spans="1:5" ht="18.5" customHeight="1">
      <c r="A55" s="54">
        <v>53</v>
      </c>
      <c r="B55" s="35" t="s">
        <v>181</v>
      </c>
      <c r="C55" s="46">
        <f t="shared" si="3"/>
        <v>22000</v>
      </c>
      <c r="D55" s="46">
        <v>20000</v>
      </c>
      <c r="E55" s="36" t="s">
        <v>60</v>
      </c>
    </row>
    <row r="56" spans="1:5" ht="18.5" customHeight="1">
      <c r="A56" s="54">
        <v>54</v>
      </c>
      <c r="B56" s="35" t="s">
        <v>182</v>
      </c>
      <c r="C56" s="46">
        <f t="shared" si="3"/>
        <v>11000</v>
      </c>
      <c r="D56" s="46">
        <v>10000</v>
      </c>
      <c r="E56" s="36" t="s">
        <v>59</v>
      </c>
    </row>
    <row r="57" spans="1:5" ht="18.5" customHeight="1">
      <c r="A57" s="54">
        <v>55</v>
      </c>
      <c r="B57" s="35" t="s">
        <v>183</v>
      </c>
      <c r="C57" s="46">
        <f t="shared" si="3"/>
        <v>11000</v>
      </c>
      <c r="D57" s="46">
        <v>10000</v>
      </c>
      <c r="E57" s="36" t="s">
        <v>59</v>
      </c>
    </row>
    <row r="58" spans="1:5" ht="18.5" customHeight="1">
      <c r="A58" s="32"/>
      <c r="C58" s="40"/>
      <c r="D58" s="40"/>
      <c r="E58" s="36"/>
    </row>
    <row r="59" spans="1:5" ht="18.5" customHeight="1">
      <c r="A59" s="38"/>
      <c r="B59" s="40"/>
      <c r="C59" s="40"/>
      <c r="D59" s="40"/>
      <c r="E59" s="36"/>
    </row>
    <row r="65" spans="1:2" ht="18.5" customHeight="1">
      <c r="A65" s="38" t="s">
        <v>186</v>
      </c>
      <c r="B65" s="39" t="s">
        <v>186</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注文書</vt:lpstr>
      <vt:lpstr>リスト①</vt:lpstr>
      <vt:lpstr>注文書!Print_Area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tyouser88</dc:creator>
  <cp:lastModifiedBy>寛 佐々木</cp:lastModifiedBy>
  <cp:lastPrinted>2022-03-04T01:04:25Z</cp:lastPrinted>
  <dcterms:created xsi:type="dcterms:W3CDTF">2015-04-23T23:37:30Z</dcterms:created>
  <dcterms:modified xsi:type="dcterms:W3CDTF">2025-04-17T07:05:19Z</dcterms:modified>
</cp:coreProperties>
</file>